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Standaja\Downloads\"/>
    </mc:Choice>
  </mc:AlternateContent>
  <xr:revisionPtr revIDLastSave="0" documentId="13_ncr:1_{80537512-EBCC-43F3-842C-597CFA73E0F4}" xr6:coauthVersionLast="46" xr6:coauthVersionMax="46" xr10:uidLastSave="{00000000-0000-0000-0000-000000000000}"/>
  <bookViews>
    <workbookView xWindow="-108" yWindow="-108" windowWidth="23256" windowHeight="12576" xr2:uid="{00000000-000D-0000-FFFF-FFFF00000000}"/>
  </bookViews>
  <sheets>
    <sheet name="Aanvraag" sheetId="3" r:id="rId1"/>
    <sheet name="Berekeningstool Kunstintegratie" sheetId="4" r:id="rId2"/>
    <sheet name="cumulatieve opvolgingstabel"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8" i="3" l="1"/>
  <c r="Q19" i="3"/>
  <c r="Q20" i="3"/>
  <c r="Q21" i="3"/>
  <c r="Q22" i="3"/>
  <c r="Q23" i="3"/>
  <c r="Q24" i="3"/>
  <c r="Q25" i="3"/>
  <c r="Q26" i="3"/>
  <c r="Q27" i="3"/>
  <c r="Q28" i="3"/>
  <c r="Q29" i="3"/>
  <c r="Q30" i="3"/>
  <c r="Q31" i="3"/>
  <c r="Q32" i="3"/>
  <c r="Q33" i="3"/>
  <c r="Q34" i="3"/>
  <c r="Q35" i="3"/>
  <c r="Q36" i="3"/>
  <c r="Q37" i="3"/>
  <c r="Q17" i="3"/>
  <c r="Q16" i="3"/>
  <c r="P18" i="3"/>
  <c r="P19" i="3"/>
  <c r="P20" i="3"/>
  <c r="P21" i="3"/>
  <c r="P22" i="3"/>
  <c r="P23" i="3"/>
  <c r="P24" i="3"/>
  <c r="P25" i="3"/>
  <c r="P26" i="3"/>
  <c r="P27" i="3"/>
  <c r="P28" i="3"/>
  <c r="P29" i="3"/>
  <c r="P30" i="3"/>
  <c r="P31" i="3"/>
  <c r="P32" i="3"/>
  <c r="P33" i="3"/>
  <c r="P34" i="3"/>
  <c r="P35" i="3"/>
  <c r="P36" i="3"/>
  <c r="P37" i="3"/>
  <c r="P17" i="3"/>
  <c r="P16" i="3"/>
  <c r="O18" i="3"/>
  <c r="O19" i="3"/>
  <c r="O20" i="3"/>
  <c r="O21" i="3"/>
  <c r="O22" i="3"/>
  <c r="O23" i="3"/>
  <c r="O24" i="3"/>
  <c r="O25" i="3"/>
  <c r="O26" i="3"/>
  <c r="O27" i="3"/>
  <c r="O28" i="3"/>
  <c r="O29" i="3"/>
  <c r="O30" i="3"/>
  <c r="O31" i="3"/>
  <c r="O32" i="3"/>
  <c r="O33" i="3"/>
  <c r="O34" i="3"/>
  <c r="O35" i="3"/>
  <c r="O36" i="3"/>
  <c r="O37" i="3"/>
  <c r="O17" i="3"/>
  <c r="O16" i="3"/>
  <c r="C21" i="3" l="1"/>
  <c r="G17" i="3"/>
  <c r="G18" i="3"/>
  <c r="G16" i="3"/>
  <c r="G19" i="3"/>
  <c r="G20" i="3"/>
  <c r="G21" i="3"/>
  <c r="G22" i="3"/>
  <c r="G23" i="3"/>
  <c r="G24" i="3"/>
  <c r="G25" i="3"/>
  <c r="G26" i="3"/>
  <c r="G27" i="3"/>
  <c r="G28" i="3"/>
  <c r="G29" i="3"/>
  <c r="G30" i="3"/>
  <c r="G31" i="3"/>
  <c r="G32" i="3"/>
  <c r="G33" i="3"/>
  <c r="G34" i="3"/>
  <c r="G35" i="3"/>
  <c r="G36" i="3"/>
  <c r="G37" i="3"/>
  <c r="D15" i="2"/>
  <c r="D14" i="4" l="1"/>
  <c r="D13" i="4"/>
  <c r="D15" i="4"/>
  <c r="E64" i="2" l="1"/>
  <c r="Z64" i="2" s="1"/>
  <c r="Z65" i="2" s="1"/>
  <c r="E50" i="2"/>
  <c r="M50" i="2" s="1"/>
  <c r="E38" i="2"/>
  <c r="M38" i="2" s="1"/>
  <c r="D27" i="2"/>
  <c r="Y27" i="2" s="1"/>
  <c r="D22" i="2"/>
  <c r="I22" i="2" s="1"/>
  <c r="U22" i="2" s="1"/>
  <c r="Y15" i="2"/>
  <c r="C37" i="3"/>
  <c r="E59" i="2" s="1"/>
  <c r="F63" i="2" s="1"/>
  <c r="B38" i="3"/>
  <c r="C16" i="3"/>
  <c r="C36" i="3"/>
  <c r="C35" i="3"/>
  <c r="C34" i="3"/>
  <c r="C33" i="3"/>
  <c r="C32" i="3"/>
  <c r="C31" i="3"/>
  <c r="C30" i="3"/>
  <c r="C29" i="3"/>
  <c r="C28" i="3"/>
  <c r="C27" i="3"/>
  <c r="C26" i="3"/>
  <c r="C25" i="3"/>
  <c r="C24" i="3"/>
  <c r="C23" i="3"/>
  <c r="C22" i="3"/>
  <c r="C20" i="3"/>
  <c r="C19" i="3"/>
  <c r="C18" i="3"/>
  <c r="E27" i="2" s="1"/>
  <c r="C17" i="3"/>
  <c r="E22" i="2" s="1"/>
  <c r="Y64" i="2"/>
  <c r="U64" i="2"/>
  <c r="I64" i="2"/>
  <c r="Z63" i="2"/>
  <c r="V63" i="2"/>
  <c r="R63" i="2"/>
  <c r="N63" i="2"/>
  <c r="Y59" i="2"/>
  <c r="U59" i="2"/>
  <c r="J59" i="2"/>
  <c r="Y56" i="2"/>
  <c r="U56" i="2"/>
  <c r="I56" i="2"/>
  <c r="I13" i="2"/>
  <c r="U13" i="2"/>
  <c r="Y13" i="2"/>
  <c r="N15" i="2"/>
  <c r="R15" i="2"/>
  <c r="N22" i="2"/>
  <c r="N37" i="2" s="1"/>
  <c r="R22" i="2"/>
  <c r="R37" i="2" s="1"/>
  <c r="V22" i="2"/>
  <c r="V37" i="2" s="1"/>
  <c r="N27" i="2"/>
  <c r="R27" i="2"/>
  <c r="V27" i="2"/>
  <c r="Z37" i="2"/>
  <c r="I42" i="2"/>
  <c r="U42" i="2"/>
  <c r="Y42" i="2"/>
  <c r="J45" i="2"/>
  <c r="U45" i="2"/>
  <c r="Y45" i="2"/>
  <c r="N49" i="2"/>
  <c r="R49" i="2"/>
  <c r="V49" i="2"/>
  <c r="Z49" i="2"/>
  <c r="I50" i="2"/>
  <c r="U50" i="2"/>
  <c r="Y50" i="2"/>
  <c r="V64" i="2"/>
  <c r="V65" i="2" s="1"/>
  <c r="R50" i="2"/>
  <c r="R51" i="2" s="1"/>
  <c r="B40" i="3" l="1"/>
  <c r="C40" i="3" s="1"/>
  <c r="E45" i="2" s="1"/>
  <c r="F49" i="2" s="1"/>
  <c r="F50" i="2" s="1"/>
  <c r="F51" i="2" s="1"/>
  <c r="P38" i="3"/>
  <c r="Q38" i="3"/>
  <c r="O38" i="3"/>
  <c r="Z50" i="2"/>
  <c r="Z51" i="2" s="1"/>
  <c r="N64" i="2"/>
  <c r="N65" i="2" s="1"/>
  <c r="V50" i="2"/>
  <c r="V51" i="2" s="1"/>
  <c r="N50" i="2"/>
  <c r="N51" i="2" s="1"/>
  <c r="R64" i="2"/>
  <c r="R65" i="2" s="1"/>
  <c r="M64" i="2"/>
  <c r="D12" i="4"/>
  <c r="D17" i="4" s="1"/>
  <c r="C38" i="3"/>
  <c r="I27" i="2"/>
  <c r="U27" i="2" s="1"/>
  <c r="Y22" i="2"/>
  <c r="I15" i="2"/>
  <c r="U15" i="2" s="1"/>
  <c r="F37" i="2"/>
  <c r="F53" i="2" s="1"/>
  <c r="F64" i="2"/>
  <c r="F65" i="2" s="1"/>
  <c r="U38" i="2"/>
  <c r="V38" i="2" s="1"/>
  <c r="V39" i="2" s="1"/>
  <c r="Y38" i="2"/>
  <c r="Z38" i="2" s="1"/>
  <c r="Z39" i="2" s="1"/>
  <c r="R38" i="2"/>
  <c r="R39" i="2" s="1"/>
  <c r="R68" i="2" s="1"/>
  <c r="R53" i="2"/>
  <c r="N38" i="2"/>
  <c r="N39" i="2" s="1"/>
  <c r="N53" i="2"/>
  <c r="B41" i="3" l="1"/>
  <c r="C53" i="3" s="1"/>
  <c r="C41" i="3"/>
  <c r="V68" i="2"/>
  <c r="Z68" i="2"/>
  <c r="N68" i="2"/>
  <c r="F38" i="2"/>
  <c r="F39" i="2" s="1"/>
  <c r="F68" i="2" s="1"/>
  <c r="C50" i="3" l="1"/>
  <c r="C46" i="3"/>
  <c r="B56" i="3"/>
  <c r="C48" i="3"/>
  <c r="G46" i="3" l="1"/>
  <c r="G50" i="3"/>
  <c r="G48" i="3"/>
  <c r="C56" i="3"/>
</calcChain>
</file>

<file path=xl/sharedStrings.xml><?xml version="1.0" encoding="utf-8"?>
<sst xmlns="http://schemas.openxmlformats.org/spreadsheetml/2006/main" count="196" uniqueCount="150">
  <si>
    <t>Naam van de organisatie:</t>
  </si>
  <si>
    <t>Titel van het project:</t>
  </si>
  <si>
    <t>btw-percentage van de werken:</t>
  </si>
  <si>
    <t>Inkomenspost:</t>
  </si>
  <si>
    <t>% totaalbudget</t>
  </si>
  <si>
    <t xml:space="preserve">Omschrijving andere overheidsmiddelen </t>
  </si>
  <si>
    <t>-</t>
  </si>
  <si>
    <t>€</t>
  </si>
  <si>
    <t>%</t>
  </si>
  <si>
    <t>Berekeningstool Kunstintegratie</t>
  </si>
  <si>
    <t>schijf 1</t>
  </si>
  <si>
    <t>schijf 2</t>
  </si>
  <si>
    <t>schijf 3</t>
  </si>
  <si>
    <t>schijf 4</t>
  </si>
  <si>
    <t>Minimaal te voorzien budget kunstintegratie incl. btw</t>
  </si>
  <si>
    <t>&lt; € 1.000.000</t>
  </si>
  <si>
    <t>€ 1.000.000 &lt; x &lt; € 3.000.000</t>
  </si>
  <si>
    <t>€ 3.000.000  &lt; x &lt; € 100.000.000</t>
  </si>
  <si>
    <t>x &gt; € 100.000.000</t>
  </si>
  <si>
    <t>Uitgavenpost (raming per maatregel/projectonderdeel)</t>
  </si>
  <si>
    <t>FINANCIELE OPVOLGINGSTABEL INVESTERINGSSUBSIDIE</t>
  </si>
  <si>
    <t xml:space="preserve">Alle ramingsbedragen worden excl. BTW opgegeven. De uiteindelijke BTW berekening gebeurt onderaan de raming ! </t>
  </si>
  <si>
    <t>RAMING AANVRAAGDOSSIER</t>
  </si>
  <si>
    <t xml:space="preserve">AANBESTEDING </t>
  </si>
  <si>
    <t>GUNNING</t>
  </si>
  <si>
    <t>BETALINGSCLUSTER 1</t>
  </si>
  <si>
    <t>BETALINGSCLUSTER 2</t>
  </si>
  <si>
    <t>Perceelnr</t>
  </si>
  <si>
    <t>Art.nr</t>
  </si>
  <si>
    <t>Uitgavenpost aanvraagformulier</t>
  </si>
  <si>
    <t>Raming</t>
  </si>
  <si>
    <t>AANVRAAG</t>
  </si>
  <si>
    <t>Opmerking</t>
  </si>
  <si>
    <t>Detail</t>
  </si>
  <si>
    <t>RAMING</t>
  </si>
  <si>
    <t>Gunning</t>
  </si>
  <si>
    <t>factuurnr/ firma</t>
  </si>
  <si>
    <t xml:space="preserve">FACTUUR </t>
  </si>
  <si>
    <t>hoofdonderdeel van project</t>
  </si>
  <si>
    <t>Subtotaal</t>
  </si>
  <si>
    <t>TOTAAL</t>
  </si>
  <si>
    <t>WERKEN</t>
  </si>
  <si>
    <t>1.1</t>
  </si>
  <si>
    <t>detail 1</t>
  </si>
  <si>
    <t>firma x/ factuurnr. 1-2</t>
  </si>
  <si>
    <t>1.2</t>
  </si>
  <si>
    <t>detail 2</t>
  </si>
  <si>
    <t>firma x/ factuurnr. 2</t>
  </si>
  <si>
    <t>firma x/ factuurnr. 3</t>
  </si>
  <si>
    <t>1.3</t>
  </si>
  <si>
    <t>detail 3</t>
  </si>
  <si>
    <t>1.4</t>
  </si>
  <si>
    <t>detail 4</t>
  </si>
  <si>
    <t>1.5</t>
  </si>
  <si>
    <t>detail 5</t>
  </si>
  <si>
    <t>2.1</t>
  </si>
  <si>
    <t xml:space="preserve"> firma x/ factuurnr. 4,5,6</t>
  </si>
  <si>
    <t>2.2</t>
  </si>
  <si>
    <t>2.3</t>
  </si>
  <si>
    <t>firma x/ factuur 7</t>
  </si>
  <si>
    <t>3.1</t>
  </si>
  <si>
    <t>firma x/ factuurnr. 4</t>
  </si>
  <si>
    <t>3.2</t>
  </si>
  <si>
    <t>firma x/ factuurnr. 6</t>
  </si>
  <si>
    <t>3.3</t>
  </si>
  <si>
    <t>firma x/ factuurnr. 7</t>
  </si>
  <si>
    <t>3.4</t>
  </si>
  <si>
    <t>firma x/ factuurnr. 5</t>
  </si>
  <si>
    <t>3.5</t>
  </si>
  <si>
    <t>3.6</t>
  </si>
  <si>
    <t>detail 6</t>
  </si>
  <si>
    <t>3.7</t>
  </si>
  <si>
    <t>detail 7</t>
  </si>
  <si>
    <t>3.8</t>
  </si>
  <si>
    <t>detail 8</t>
  </si>
  <si>
    <t>Totaal werken excl. BTW</t>
  </si>
  <si>
    <t>BTW tarief voor werken</t>
  </si>
  <si>
    <t>TOTAAL werken incl. BTW</t>
  </si>
  <si>
    <t>Totaal werken incl. BTW</t>
  </si>
  <si>
    <t>ERELONEN EN BIJKOMENDE STUDIES</t>
  </si>
  <si>
    <t>x.1</t>
  </si>
  <si>
    <t>ontwerper</t>
  </si>
  <si>
    <t>art 1.1</t>
  </si>
  <si>
    <t>factuurnr. 1/ arch x</t>
  </si>
  <si>
    <t>Totaal erelonen excl. BTW</t>
  </si>
  <si>
    <t>BTW tarief voor diensten</t>
  </si>
  <si>
    <t>TOTAAL erelonen incl. BTW</t>
  </si>
  <si>
    <t>Totaal erelonen incl. BTW</t>
  </si>
  <si>
    <t>CONTROLE : ERELONEN  MAX. 10 % VAN PROJECTKOST</t>
  </si>
  <si>
    <t>KUNSTINTEGRATIE</t>
  </si>
  <si>
    <t>budget kunstintegratie</t>
  </si>
  <si>
    <t>BTW tarief voor kunstintegratie</t>
  </si>
  <si>
    <t>TOTALE PROJECTKOST INCL. BTW, ERELONEN EN BIJKOMENDE STUDIES EN KUNSTINTEGRATIE</t>
  </si>
  <si>
    <t xml:space="preserve">SUBTOTAAL </t>
  </si>
  <si>
    <t xml:space="preserve">Budget Kunstintegratie </t>
  </si>
  <si>
    <t>TOTALE PROJECTKOST</t>
  </si>
  <si>
    <t>Financieel plan</t>
  </si>
  <si>
    <t xml:space="preserve">Gevraagde investeringssubsidie </t>
  </si>
  <si>
    <t>Bedrag</t>
  </si>
  <si>
    <t>Bedrag (incl. btw)</t>
  </si>
  <si>
    <t>Bedrag (excl. btw)</t>
  </si>
  <si>
    <t>SUBSIDIEPERCENTAGE (maximaal 60%)</t>
  </si>
  <si>
    <t>btw-percentage voor erelonen/studiekosten:</t>
  </si>
  <si>
    <t>Invullen indien van toepassing. Indien het btw-bedrag wordt gerecupereerd vult u 0% in. Indien het percentage niet gekend is vult u niets in en geeft u toelichting in één van de tekstvakken van het aanvraagformulier (KIOSK).</t>
  </si>
  <si>
    <t>Aandeel overige middelen</t>
  </si>
  <si>
    <t>Aandeel andere overheden</t>
  </si>
  <si>
    <t>Aandeel eigen middelen</t>
  </si>
  <si>
    <t>Omschrijving overige middelen</t>
  </si>
  <si>
    <t>TOTALE FINANCIERING PROJECT</t>
  </si>
  <si>
    <t xml:space="preserve">Dit decreet is niet van toepassing indien </t>
  </si>
  <si>
    <t>a) de subsidieaanvraag om louter technische maatregelen gaat;</t>
  </si>
  <si>
    <t>c) het project voor minder dan 30% wordt gesubsidieerd door overheden</t>
  </si>
  <si>
    <t>b) de totale bouwkost minder dan € 500.000,00 bedraagt;</t>
  </si>
  <si>
    <t>niet invulbaar</t>
  </si>
  <si>
    <t>automatische berekening</t>
  </si>
  <si>
    <t>Velden</t>
  </si>
  <si>
    <t>Kleur</t>
  </si>
  <si>
    <t>invulbaar</t>
  </si>
  <si>
    <t>Projectbudget excl. btw (zonder kunstwerk):</t>
  </si>
  <si>
    <t>Datum aanvraag omgevingsvergunning vanaf 19/03/2019</t>
  </si>
  <si>
    <r>
      <t xml:space="preserve">Op 1 maart 2019 werd het nieuwe decreet over de realisatie van kunstopdrachten voor gebouwen van openbare diensten en daarmee gelijkgestelde diensten en van door de overheid gesubsidieerde inrichtingen, verenigingen en instellingen bekrachtigd door de Vlaamse Regering. Hieronder kan u zelf de berekening maken van het minimaal te besteden bedrag. </t>
    </r>
    <r>
      <rPr>
        <b/>
        <sz val="11"/>
        <color indexed="8"/>
        <rFont val="Calibri"/>
        <family val="2"/>
      </rPr>
      <t>Vul het te besteden bedrag voor kunstintegratie aan in cel B37 op het tabblad "Aanvraag"</t>
    </r>
    <r>
      <rPr>
        <sz val="11"/>
        <color theme="1"/>
        <rFont val="Calibri"/>
        <family val="2"/>
        <scheme val="minor"/>
      </rPr>
      <t>,</t>
    </r>
  </si>
  <si>
    <t>Financiering en raming  investeringssubsidies voor jeugdinfrastructuur - duurzame basisvoorziening &amp; inrichting</t>
  </si>
  <si>
    <t xml:space="preserve">% kosten per Focusgebied </t>
  </si>
  <si>
    <t>Gevraagde subsidie voor... % kosten voor ereloon, studiekosten, … (maximaal 20%)</t>
  </si>
  <si>
    <t>INSTRUCTIEKOLOM</t>
  </si>
  <si>
    <t>(sub)totalen</t>
  </si>
  <si>
    <t xml:space="preserve">De berekeningstool voor het minimale te besteden bedrag voor kunstintegratie (cel B37) vindt u op het volgende tabblad. Kijk goed na of het decreet houdende de integratie van kunstgebouwen van toepassing is. </t>
  </si>
  <si>
    <t>Vermeld de bedragen en officiële benaming van alle overheidsorganisaties die middelen ter beschikking stellen voor dit project. Voeg de bewijsstukken bij de aanvraag op KIOSK (bijlagen).</t>
  </si>
  <si>
    <t>Vermeld de bedragen en officiële benaming van alle andere organisaties die middelen ter beschikking stellen voor dit project.Voeg de bewijsstukken bij de aanvraag op KIOSK (bijlagen).</t>
  </si>
  <si>
    <t>CHECK 100% ?</t>
  </si>
  <si>
    <t>KLIK HIER VOOR MEER INFO OVER DE FOCUSGEBIEDEN (website departement)</t>
  </si>
  <si>
    <t>Focusgebied 1</t>
  </si>
  <si>
    <t>Focusgebied 2</t>
  </si>
  <si>
    <t>Focusgebied 3</t>
  </si>
  <si>
    <t>Kwaliteitsvolle en duurzame basisvoorzieningen</t>
  </si>
  <si>
    <t>Veilige en toegankelijke ontmoetingsplaatsen voor kinderen en jongeren</t>
  </si>
  <si>
    <t>Jeugdvriendelijke vormgeving van buurten en speelgebieden</t>
  </si>
  <si>
    <t>btw-percentage voor het kunstwerk (indien van toepassing):</t>
  </si>
  <si>
    <t xml:space="preserve">Vul hier de maatregelen aan waarvoor subsidie wordt gevraagd. 
Enkel onroerende infrastructuurwerken worden hier opgenomen, de erelonen en studiekosten worden onderaan de raming berekend aan de hand van het totaalbudget van de ingevulde maatregelen (veld 39 B).
In de kolommen D, E en F vul je telkens het percentage van de kosten in voor het focusgebied waar de maatregel toe behoort. Indien je slechts één focusgebied hebt gekozen, vul je 100% in. Vul enkel percentages in bij focusgebieden die je in het aanvraagformulier op KIOSK hebt aangeduid.
Voeg een document met de gedetailleerde raming toe als bijlage bij de aanvraag op KIOSK.
</t>
  </si>
  <si>
    <t>De gevraagde investeringssubsidie bedraagt minimaal 50.000 euro en maximaal 250.000 euro. Indien er meerdere focusgebieden werden aangeduid, moet het subsidiebedrag per focusgebied minimaal 25.000 euro bedragen.</t>
  </si>
  <si>
    <t>De totale financiering van het project incl. btw moet overeenkomen met de totale projectkost (veld 41 B). Bij een correct ingevuld dossier kleuren veld B 56 en C 56 groen.</t>
  </si>
  <si>
    <t>Vul het percentage in van de kosten die u wenst te ontvangen voor de studies en erelonen met rechstreekse betrekking op het project. Enkel diensten die via de wetgeving op overheidsopdrachten aanbesteed werden komen in aanmerking. Indien er geen subsidie gevraagd wordt voor deze kosten, vul je "0%" in. De maximale onkosten bedragen 20% van het totaalbedrag van de maatregelen die bovenaan zijn aangevuld.</t>
  </si>
  <si>
    <t>Subsidie Focusgebied 1</t>
  </si>
  <si>
    <t>Subsidie Focusgebied 2</t>
  </si>
  <si>
    <t>Subsidie Focusgebied 3</t>
  </si>
  <si>
    <t>maatregel 1</t>
  </si>
  <si>
    <t>maatregel 2</t>
  </si>
  <si>
    <t>maatregel 3</t>
  </si>
  <si>
    <t>maatregel 4</t>
  </si>
  <si>
    <t>Het projectbudget is de netto bouwkost (excl. btw) van het gehele project, zonder de studiekosten, erelonen van architecten, kosten voor vergunningen, …
Indien de werken waarvoor subsidie wordt aangevraagd slechts een onderdeel zijn van een groter project of masterplan, vul dan het bouwbudget van het totaalproject in. De integratie van het kunstwerk wordt tot 60% gesubsidieerd, vul daarvoor het voorziene budget in op het eerste tabblad, veld 37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</si>
</sst>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164" formatCode="#,##0.00\ &quot;€&quot;;\-#,##0.00\ &quot;€&quot;"/>
    <numFmt numFmtId="165" formatCode="_-* #,##0.00\ &quot;€&quot;_-;\-* #,##0.00\ &quot;€&quot;_-;_-* &quot;-&quot;??\ &quot;€&quot;_-;_-@_-"/>
    <numFmt numFmtId="166" formatCode="_ &quot;€&quot;\ * #,##0.00_ ;_ &quot;€&quot;\ * \-#,##0.00_ ;_ &quot;€&quot;\ * &quot;-&quot;??_ ;_ @_ "/>
    <numFmt numFmtId="167" formatCode="0.0%"/>
    <numFmt numFmtId="168" formatCode="#,##0.00\ &quot;€&quot;"/>
  </numFmts>
  <fonts count="42" x14ac:knownFonts="1">
    <font>
      <sz val="11"/>
      <color theme="1"/>
      <name val="Calibri"/>
      <family val="2"/>
      <scheme val="minor"/>
    </font>
    <font>
      <b/>
      <sz val="11"/>
      <color indexed="8"/>
      <name val="Calibri"/>
      <family val="2"/>
    </font>
    <font>
      <b/>
      <sz val="12"/>
      <name val="Calibri"/>
      <family val="2"/>
    </font>
    <font>
      <sz val="11"/>
      <color theme="1"/>
      <name val="Calibri"/>
      <family val="2"/>
      <scheme val="minor"/>
    </font>
    <font>
      <sz val="12"/>
      <color theme="1"/>
      <name val="Calibri"/>
      <family val="2"/>
      <scheme val="minor"/>
    </font>
    <font>
      <b/>
      <u/>
      <sz val="16"/>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8"/>
      <color theme="0"/>
      <name val="Calibri"/>
      <family val="2"/>
      <scheme val="minor"/>
    </font>
    <font>
      <b/>
      <sz val="14"/>
      <color theme="0"/>
      <name val="Calibri"/>
      <family val="2"/>
      <scheme val="minor"/>
    </font>
    <font>
      <b/>
      <sz val="16"/>
      <color theme="0"/>
      <name val="Calibri"/>
      <family val="2"/>
      <scheme val="minor"/>
    </font>
    <font>
      <b/>
      <sz val="10"/>
      <name val="Calibri"/>
      <family val="2"/>
      <scheme val="minor"/>
    </font>
    <font>
      <b/>
      <sz val="16"/>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2"/>
      <color rgb="FFFF0000"/>
      <name val="Calibri"/>
      <family val="2"/>
      <scheme val="minor"/>
    </font>
    <font>
      <b/>
      <sz val="12"/>
      <color theme="1"/>
      <name val="Calibri"/>
      <family val="2"/>
      <scheme val="minor"/>
    </font>
    <font>
      <b/>
      <sz val="18"/>
      <color theme="1"/>
      <name val="Calibri"/>
      <family val="2"/>
      <scheme val="minor"/>
    </font>
    <font>
      <b/>
      <sz val="11"/>
      <name val="Calibri"/>
      <family val="2"/>
      <scheme val="minor"/>
    </font>
    <font>
      <b/>
      <sz val="9"/>
      <color theme="1"/>
      <name val="Calibri"/>
      <family val="2"/>
      <scheme val="minor"/>
    </font>
    <font>
      <b/>
      <sz val="12"/>
      <color theme="0"/>
      <name val="Calibri"/>
      <family val="2"/>
    </font>
    <font>
      <sz val="12"/>
      <color theme="0"/>
      <name val="Calibri"/>
      <family val="2"/>
    </font>
    <font>
      <b/>
      <sz val="12"/>
      <color theme="1"/>
      <name val="Calibri"/>
      <family val="2"/>
    </font>
    <font>
      <b/>
      <sz val="12"/>
      <name val="Calibri"/>
      <family val="2"/>
      <scheme val="minor"/>
    </font>
    <font>
      <b/>
      <sz val="10"/>
      <color rgb="FF00B050"/>
      <name val="Calibri"/>
      <family val="2"/>
      <scheme val="minor"/>
    </font>
    <font>
      <i/>
      <sz val="10"/>
      <color theme="1"/>
      <name val="Calibri"/>
      <family val="2"/>
      <scheme val="minor"/>
    </font>
    <font>
      <i/>
      <sz val="10"/>
      <name val="Calibri"/>
      <family val="2"/>
      <scheme val="minor"/>
    </font>
    <font>
      <sz val="10"/>
      <color theme="0"/>
      <name val="Calibri"/>
      <family val="2"/>
      <scheme val="minor"/>
    </font>
    <font>
      <sz val="10"/>
      <color rgb="FF00B050"/>
      <name val="Calibri"/>
      <family val="2"/>
      <scheme val="minor"/>
    </font>
    <font>
      <b/>
      <sz val="10"/>
      <color theme="0"/>
      <name val="Calibri"/>
      <family val="2"/>
      <scheme val="minor"/>
    </font>
    <font>
      <b/>
      <sz val="12"/>
      <color theme="0"/>
      <name val="Calibri"/>
      <family val="2"/>
      <scheme val="minor"/>
    </font>
    <font>
      <sz val="12"/>
      <color theme="0"/>
      <name val="Calibri"/>
      <family val="2"/>
      <scheme val="minor"/>
    </font>
    <font>
      <b/>
      <sz val="10"/>
      <color rgb="FFFF0000"/>
      <name val="Calibri"/>
      <family val="2"/>
      <scheme val="minor"/>
    </font>
    <font>
      <i/>
      <sz val="11"/>
      <color theme="1"/>
      <name val="Calibri"/>
      <family val="2"/>
      <scheme val="minor"/>
    </font>
    <font>
      <b/>
      <sz val="11"/>
      <color theme="0"/>
      <name val="Calibri"/>
      <family val="2"/>
      <scheme val="minor"/>
    </font>
    <font>
      <sz val="11"/>
      <color theme="0"/>
      <name val="Calibri"/>
      <family val="2"/>
      <scheme val="minor"/>
    </font>
    <font>
      <b/>
      <sz val="16"/>
      <color theme="1"/>
      <name val="Calibri"/>
      <family val="2"/>
      <scheme val="minor"/>
    </font>
    <font>
      <u/>
      <sz val="11"/>
      <color theme="10"/>
      <name val="Calibri"/>
      <family val="2"/>
      <scheme val="minor"/>
    </font>
    <font>
      <b/>
      <sz val="13.5"/>
      <color rgb="FF1E7074"/>
      <name val="Arial"/>
      <family val="2"/>
    </font>
    <font>
      <sz val="8"/>
      <name val="Calibri"/>
      <family val="2"/>
      <scheme val="minor"/>
    </font>
  </fonts>
  <fills count="13">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1"/>
        <bgColor indexed="64"/>
      </patternFill>
    </fill>
    <fill>
      <patternFill patternType="solid">
        <fgColor rgb="FFE7E6E6"/>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D7E7F5"/>
        <bgColor indexed="64"/>
      </patternFill>
    </fill>
    <fill>
      <patternFill patternType="solid">
        <fgColor rgb="FF2B979D"/>
        <bgColor indexed="64"/>
      </patternFill>
    </fill>
    <fill>
      <patternFill patternType="solid">
        <fgColor rgb="FFCC5621"/>
        <bgColor indexed="64"/>
      </patternFill>
    </fill>
  </fills>
  <borders count="43">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5">
    <xf numFmtId="0" fontId="0" fillId="0" borderId="0"/>
    <xf numFmtId="9" fontId="3" fillId="0" borderId="0" applyFont="0" applyFill="0" applyBorder="0" applyAlignment="0" applyProtection="0"/>
    <xf numFmtId="0" fontId="4" fillId="0" borderId="0"/>
    <xf numFmtId="166" fontId="3" fillId="0" borderId="0" applyFont="0" applyFill="0" applyBorder="0" applyAlignment="0" applyProtection="0"/>
    <xf numFmtId="0" fontId="39" fillId="0" borderId="0" applyNumberFormat="0" applyFill="0" applyBorder="0" applyAlignment="0" applyProtection="0"/>
  </cellStyleXfs>
  <cellXfs count="304">
    <xf numFmtId="0" fontId="0" fillId="0" borderId="0" xfId="0"/>
    <xf numFmtId="0" fontId="0" fillId="0" borderId="0" xfId="0" applyProtection="1"/>
    <xf numFmtId="0" fontId="5" fillId="0" borderId="0" xfId="0" applyFont="1" applyProtection="1"/>
    <xf numFmtId="0" fontId="0" fillId="2" borderId="1" xfId="0" applyFill="1" applyBorder="1" applyProtection="1"/>
    <xf numFmtId="0" fontId="0" fillId="2" borderId="2" xfId="0" applyFill="1" applyBorder="1" applyProtection="1"/>
    <xf numFmtId="0" fontId="0" fillId="2" borderId="3" xfId="0" applyFill="1" applyBorder="1" applyProtection="1"/>
    <xf numFmtId="9" fontId="3" fillId="3" borderId="4" xfId="1" applyFont="1" applyFill="1" applyBorder="1" applyAlignment="1" applyProtection="1">
      <alignment horizontal="left"/>
      <protection locked="0"/>
    </xf>
    <xf numFmtId="0" fontId="0" fillId="2" borderId="5" xfId="0" applyFill="1" applyBorder="1" applyProtection="1"/>
    <xf numFmtId="0" fontId="0" fillId="2" borderId="6" xfId="0" applyFill="1" applyBorder="1" applyProtection="1"/>
    <xf numFmtId="0" fontId="0" fillId="2" borderId="7" xfId="0" applyFill="1" applyBorder="1" applyProtection="1"/>
    <xf numFmtId="166" fontId="3" fillId="3" borderId="4" xfId="3" applyFont="1" applyFill="1" applyBorder="1" applyAlignment="1" applyProtection="1">
      <alignment horizontal="left"/>
      <protection locked="0"/>
    </xf>
    <xf numFmtId="166" fontId="3" fillId="3" borderId="9" xfId="3" applyFont="1" applyFill="1" applyBorder="1" applyAlignment="1" applyProtection="1">
      <alignment horizontal="left"/>
      <protection locked="0"/>
    </xf>
    <xf numFmtId="166" fontId="3" fillId="3" borderId="11" xfId="3" applyFont="1" applyFill="1" applyBorder="1" applyAlignment="1" applyProtection="1">
      <alignment horizontal="left"/>
      <protection locked="0"/>
    </xf>
    <xf numFmtId="0" fontId="0" fillId="2" borderId="7" xfId="0" applyFill="1" applyBorder="1" applyAlignment="1" applyProtection="1">
      <alignment horizontal="center" wrapText="1"/>
    </xf>
    <xf numFmtId="166" fontId="3" fillId="3" borderId="12" xfId="3" applyFont="1" applyFill="1" applyBorder="1" applyProtection="1">
      <protection locked="0"/>
    </xf>
    <xf numFmtId="0" fontId="0" fillId="2" borderId="9" xfId="0" applyFill="1" applyBorder="1" applyAlignment="1" applyProtection="1">
      <alignment horizontal="center" vertical="center" wrapText="1"/>
    </xf>
    <xf numFmtId="0" fontId="0" fillId="2" borderId="13" xfId="0" applyFill="1" applyBorder="1" applyAlignment="1" applyProtection="1">
      <alignment horizontal="center" vertical="center" wrapText="1"/>
    </xf>
    <xf numFmtId="166" fontId="3" fillId="2" borderId="14" xfId="3" applyFont="1" applyFill="1" applyBorder="1" applyAlignment="1" applyProtection="1">
      <alignment horizontal="center" vertical="center" wrapText="1"/>
    </xf>
    <xf numFmtId="0" fontId="0" fillId="2" borderId="15"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10" fontId="3" fillId="2" borderId="13" xfId="1" applyNumberFormat="1" applyFont="1" applyFill="1" applyBorder="1" applyAlignment="1" applyProtection="1">
      <alignment horizontal="center" vertical="center" wrapText="1"/>
    </xf>
    <xf numFmtId="10" fontId="3" fillId="2" borderId="4" xfId="1" applyNumberFormat="1" applyFont="1" applyFill="1" applyBorder="1" applyAlignment="1" applyProtection="1">
      <alignment horizontal="center" vertical="center" wrapText="1"/>
    </xf>
    <xf numFmtId="0" fontId="4" fillId="0" borderId="0" xfId="2" applyFont="1" applyBorder="1" applyAlignment="1">
      <alignment vertical="center"/>
    </xf>
    <xf numFmtId="165" fontId="4" fillId="0" borderId="0" xfId="2" applyNumberFormat="1" applyFont="1" applyBorder="1" applyAlignment="1">
      <alignment vertical="center"/>
    </xf>
    <xf numFmtId="165" fontId="4" fillId="0" borderId="0" xfId="2" applyNumberFormat="1" applyFont="1" applyFill="1" applyBorder="1" applyAlignment="1">
      <alignment vertical="center"/>
    </xf>
    <xf numFmtId="2" fontId="4" fillId="0" borderId="0" xfId="2" applyNumberFormat="1" applyFont="1" applyBorder="1" applyAlignment="1">
      <alignment vertical="center"/>
    </xf>
    <xf numFmtId="165" fontId="4" fillId="0" borderId="0" xfId="2" applyNumberFormat="1" applyFont="1" applyBorder="1" applyAlignment="1">
      <alignment horizontal="center" vertical="center"/>
    </xf>
    <xf numFmtId="165" fontId="8" fillId="0" borderId="0" xfId="2" applyNumberFormat="1" applyFont="1" applyBorder="1" applyAlignment="1">
      <alignment vertical="center"/>
    </xf>
    <xf numFmtId="1" fontId="4" fillId="0" borderId="0" xfId="2" applyNumberFormat="1" applyFont="1" applyFill="1" applyBorder="1" applyAlignment="1">
      <alignment vertical="center"/>
    </xf>
    <xf numFmtId="0" fontId="9" fillId="5" borderId="0" xfId="2" applyFont="1" applyFill="1" applyBorder="1" applyAlignment="1">
      <alignment vertical="center"/>
    </xf>
    <xf numFmtId="0" fontId="10" fillId="5" borderId="0" xfId="2" applyFont="1" applyFill="1" applyBorder="1" applyAlignment="1">
      <alignment horizontal="center" vertical="center"/>
    </xf>
    <xf numFmtId="0" fontId="10" fillId="5" borderId="0" xfId="2" applyFont="1" applyFill="1" applyBorder="1" applyAlignment="1">
      <alignment vertical="center"/>
    </xf>
    <xf numFmtId="165" fontId="10" fillId="5" borderId="0" xfId="2" applyNumberFormat="1" applyFont="1" applyFill="1" applyBorder="1" applyAlignment="1">
      <alignment vertical="center"/>
    </xf>
    <xf numFmtId="165" fontId="11" fillId="0" borderId="0" xfId="2" applyNumberFormat="1" applyFont="1" applyFill="1" applyBorder="1" applyAlignment="1">
      <alignment vertical="center"/>
    </xf>
    <xf numFmtId="165" fontId="12" fillId="0" borderId="0" xfId="2" applyNumberFormat="1" applyFont="1" applyFill="1" applyBorder="1" applyAlignment="1">
      <alignment vertical="center"/>
    </xf>
    <xf numFmtId="0" fontId="13" fillId="0" borderId="0" xfId="2" applyFont="1" applyBorder="1" applyAlignment="1">
      <alignment vertical="center"/>
    </xf>
    <xf numFmtId="0" fontId="14" fillId="0" borderId="0" xfId="2" applyFont="1" applyBorder="1" applyAlignment="1">
      <alignment horizontal="left" vertical="center"/>
    </xf>
    <xf numFmtId="0" fontId="15" fillId="0" borderId="0" xfId="2" applyFont="1" applyBorder="1" applyAlignment="1">
      <alignment vertical="center"/>
    </xf>
    <xf numFmtId="0" fontId="15" fillId="0" borderId="0" xfId="2" applyFont="1" applyFill="1" applyBorder="1" applyAlignment="1">
      <alignment vertical="center"/>
    </xf>
    <xf numFmtId="1" fontId="15" fillId="0" borderId="0" xfId="2" applyNumberFormat="1" applyFont="1" applyFill="1" applyBorder="1" applyAlignment="1">
      <alignment vertical="center"/>
    </xf>
    <xf numFmtId="2" fontId="15" fillId="0" borderId="0" xfId="2" applyNumberFormat="1" applyFont="1" applyBorder="1" applyAlignment="1">
      <alignment vertical="center"/>
    </xf>
    <xf numFmtId="0" fontId="15" fillId="0" borderId="0" xfId="2" applyFont="1" applyBorder="1" applyAlignment="1">
      <alignment horizontal="center" vertical="center"/>
    </xf>
    <xf numFmtId="0" fontId="16" fillId="0" borderId="0" xfId="2" applyFont="1" applyBorder="1" applyAlignment="1">
      <alignment vertical="center"/>
    </xf>
    <xf numFmtId="0" fontId="17" fillId="0" borderId="0" xfId="2" applyFont="1" applyBorder="1" applyAlignment="1">
      <alignment horizontal="left" vertical="center"/>
    </xf>
    <xf numFmtId="0" fontId="18" fillId="0" borderId="0" xfId="2" applyFont="1" applyBorder="1" applyAlignment="1">
      <alignment horizontal="left" vertical="center"/>
    </xf>
    <xf numFmtId="0" fontId="4" fillId="0" borderId="0" xfId="2" applyFont="1" applyFill="1" applyBorder="1" applyAlignment="1">
      <alignment vertical="center"/>
    </xf>
    <xf numFmtId="0" fontId="4" fillId="0" borderId="0" xfId="2" applyFont="1" applyBorder="1" applyAlignment="1">
      <alignment horizontal="center" vertical="center"/>
    </xf>
    <xf numFmtId="0" fontId="8" fillId="0" borderId="0" xfId="2" applyFont="1" applyBorder="1" applyAlignment="1">
      <alignment vertical="center"/>
    </xf>
    <xf numFmtId="0" fontId="19" fillId="6" borderId="0" xfId="2" applyFont="1" applyFill="1" applyBorder="1" applyAlignment="1">
      <alignment horizontal="center" vertical="center"/>
    </xf>
    <xf numFmtId="2" fontId="19" fillId="0" borderId="0" xfId="2" applyNumberFormat="1" applyFont="1" applyFill="1" applyBorder="1" applyAlignment="1">
      <alignment horizontal="center" vertical="center"/>
    </xf>
    <xf numFmtId="0" fontId="0" fillId="0" borderId="0" xfId="0" applyAlignment="1">
      <alignment horizontal="center" vertical="center"/>
    </xf>
    <xf numFmtId="0" fontId="6" fillId="6" borderId="0" xfId="2" applyFont="1" applyFill="1" applyBorder="1" applyAlignment="1">
      <alignment horizontal="center" vertical="center"/>
    </xf>
    <xf numFmtId="0" fontId="6" fillId="2" borderId="0" xfId="0" applyFont="1" applyFill="1" applyBorder="1" applyAlignment="1">
      <alignment horizontal="center" vertical="center"/>
    </xf>
    <xf numFmtId="0" fontId="6" fillId="0" borderId="0" xfId="2" applyFont="1" applyFill="1" applyBorder="1" applyAlignment="1">
      <alignment horizontal="left" vertical="center"/>
    </xf>
    <xf numFmtId="0" fontId="20" fillId="2" borderId="0" xfId="2" applyFont="1" applyFill="1" applyBorder="1" applyAlignment="1">
      <alignment horizontal="center" vertical="center"/>
    </xf>
    <xf numFmtId="0" fontId="6" fillId="2" borderId="0" xfId="2" applyFont="1" applyFill="1" applyBorder="1" applyAlignment="1">
      <alignment horizontal="center" vertical="center"/>
    </xf>
    <xf numFmtId="0" fontId="6" fillId="0" borderId="0" xfId="2" applyFont="1" applyFill="1" applyBorder="1" applyAlignment="1">
      <alignment horizontal="center" vertical="center"/>
    </xf>
    <xf numFmtId="0" fontId="3" fillId="0" borderId="0" xfId="2" applyFont="1" applyBorder="1" applyAlignment="1">
      <alignment vertical="center"/>
    </xf>
    <xf numFmtId="1" fontId="6" fillId="2" borderId="0" xfId="2" quotePrefix="1" applyNumberFormat="1" applyFont="1" applyFill="1" applyBorder="1" applyAlignment="1">
      <alignment horizontal="center" vertical="center"/>
    </xf>
    <xf numFmtId="0" fontId="3" fillId="0" borderId="0" xfId="2" applyFont="1" applyFill="1" applyBorder="1" applyAlignment="1">
      <alignment vertical="center"/>
    </xf>
    <xf numFmtId="0" fontId="20" fillId="0" borderId="0" xfId="2" applyFont="1" applyBorder="1" applyAlignment="1">
      <alignment vertical="center"/>
    </xf>
    <xf numFmtId="165" fontId="6" fillId="6" borderId="0" xfId="2" applyNumberFormat="1" applyFont="1" applyFill="1" applyBorder="1" applyAlignment="1">
      <alignment horizontal="center" vertical="center"/>
    </xf>
    <xf numFmtId="165" fontId="6" fillId="0" borderId="0" xfId="2" applyNumberFormat="1" applyFont="1" applyFill="1" applyBorder="1" applyAlignment="1">
      <alignment horizontal="center" vertical="center"/>
    </xf>
    <xf numFmtId="0" fontId="0" fillId="2" borderId="0" xfId="0" applyFont="1" applyFill="1" applyBorder="1" applyAlignment="1">
      <alignment vertical="center"/>
    </xf>
    <xf numFmtId="165" fontId="20" fillId="2" borderId="0" xfId="2" applyNumberFormat="1" applyFont="1" applyFill="1" applyBorder="1" applyAlignment="1">
      <alignment horizontal="center" vertical="center"/>
    </xf>
    <xf numFmtId="165" fontId="6" fillId="2" borderId="0" xfId="2" applyNumberFormat="1" applyFont="1" applyFill="1" applyBorder="1" applyAlignment="1">
      <alignment horizontal="center" vertical="center"/>
    </xf>
    <xf numFmtId="164" fontId="3" fillId="2" borderId="0" xfId="2" applyNumberFormat="1" applyFont="1" applyFill="1" applyBorder="1" applyAlignment="1">
      <alignment horizontal="center" vertical="center"/>
    </xf>
    <xf numFmtId="165" fontId="3" fillId="2" borderId="0" xfId="2" applyNumberFormat="1" applyFont="1" applyFill="1" applyBorder="1" applyAlignment="1">
      <alignment horizontal="center" vertical="center"/>
    </xf>
    <xf numFmtId="0" fontId="12" fillId="0" borderId="0" xfId="2" applyFont="1" applyBorder="1" applyAlignment="1">
      <alignment horizontal="center" vertical="center"/>
    </xf>
    <xf numFmtId="165" fontId="16" fillId="0" borderId="0" xfId="2" applyNumberFormat="1" applyFont="1" applyBorder="1" applyAlignment="1">
      <alignment horizontal="center" vertical="center"/>
    </xf>
    <xf numFmtId="165" fontId="16" fillId="0" borderId="0" xfId="2" applyNumberFormat="1" applyFont="1" applyFill="1" applyBorder="1" applyAlignment="1">
      <alignment horizontal="center" vertical="center"/>
    </xf>
    <xf numFmtId="2" fontId="16" fillId="0" borderId="0" xfId="2" applyNumberFormat="1" applyFont="1" applyBorder="1" applyAlignment="1">
      <alignment horizontal="center" vertical="center"/>
    </xf>
    <xf numFmtId="165" fontId="21" fillId="0" borderId="0" xfId="2" applyNumberFormat="1" applyFont="1" applyFill="1" applyBorder="1" applyAlignment="1">
      <alignment horizontal="center" vertical="center"/>
    </xf>
    <xf numFmtId="1" fontId="16" fillId="0" borderId="0" xfId="2" applyNumberFormat="1" applyFont="1" applyFill="1" applyBorder="1" applyAlignment="1">
      <alignment horizontal="center" vertical="center"/>
    </xf>
    <xf numFmtId="49" fontId="15" fillId="0" borderId="0" xfId="2" applyNumberFormat="1" applyFont="1" applyBorder="1" applyAlignment="1">
      <alignment vertical="center"/>
    </xf>
    <xf numFmtId="165" fontId="15" fillId="0" borderId="0" xfId="2" applyNumberFormat="1" applyFont="1" applyBorder="1" applyAlignment="1">
      <alignment vertical="center"/>
    </xf>
    <xf numFmtId="165" fontId="15" fillId="0" borderId="0" xfId="2" applyNumberFormat="1" applyFont="1" applyFill="1" applyBorder="1" applyAlignment="1">
      <alignment vertical="center"/>
    </xf>
    <xf numFmtId="165" fontId="14" fillId="0" borderId="0" xfId="2" applyNumberFormat="1" applyFont="1" applyBorder="1" applyAlignment="1">
      <alignment horizontal="center" vertical="center"/>
    </xf>
    <xf numFmtId="165" fontId="16" fillId="0" borderId="0" xfId="2" applyNumberFormat="1" applyFont="1" applyBorder="1" applyAlignment="1">
      <alignment vertical="center"/>
    </xf>
    <xf numFmtId="0" fontId="22" fillId="5" borderId="0" xfId="2" applyFont="1" applyFill="1" applyAlignment="1">
      <alignment horizontal="center" vertical="center"/>
    </xf>
    <xf numFmtId="0" fontId="22" fillId="5" borderId="0" xfId="2" applyFont="1" applyFill="1" applyAlignment="1">
      <alignment vertical="center"/>
    </xf>
    <xf numFmtId="165" fontId="22" fillId="5" borderId="0" xfId="2" applyNumberFormat="1" applyFont="1" applyFill="1" applyAlignment="1">
      <alignment vertical="center"/>
    </xf>
    <xf numFmtId="165" fontId="22" fillId="0" borderId="0" xfId="2" applyNumberFormat="1" applyFont="1" applyFill="1" applyBorder="1" applyAlignment="1">
      <alignment vertical="center"/>
    </xf>
    <xf numFmtId="165" fontId="22" fillId="5" borderId="0" xfId="2" applyNumberFormat="1" applyFont="1" applyFill="1" applyAlignment="1">
      <alignment horizontal="left" vertical="center"/>
    </xf>
    <xf numFmtId="165" fontId="23" fillId="5" borderId="0" xfId="2" applyNumberFormat="1" applyFont="1" applyFill="1" applyAlignment="1">
      <alignment vertical="center"/>
    </xf>
    <xf numFmtId="165" fontId="24" fillId="0" borderId="0" xfId="2" applyNumberFormat="1" applyFont="1" applyFill="1" applyBorder="1" applyAlignment="1">
      <alignment horizontal="center" vertical="center"/>
    </xf>
    <xf numFmtId="2" fontId="22" fillId="5" borderId="0" xfId="2" applyNumberFormat="1" applyFont="1" applyFill="1" applyAlignment="1">
      <alignment vertical="center"/>
    </xf>
    <xf numFmtId="0" fontId="2" fillId="0" borderId="0" xfId="2" applyFont="1" applyAlignment="1">
      <alignment vertical="center"/>
    </xf>
    <xf numFmtId="0" fontId="12" fillId="0" borderId="0" xfId="2" applyFont="1" applyBorder="1" applyAlignment="1">
      <alignment vertical="center"/>
    </xf>
    <xf numFmtId="165" fontId="12" fillId="0" borderId="0" xfId="2" applyNumberFormat="1" applyFont="1" applyBorder="1" applyAlignment="1">
      <alignment vertical="center"/>
    </xf>
    <xf numFmtId="2" fontId="16" fillId="0" borderId="0" xfId="2" applyNumberFormat="1" applyFont="1" applyBorder="1" applyAlignment="1">
      <alignment vertical="center"/>
    </xf>
    <xf numFmtId="1" fontId="12" fillId="0" borderId="0" xfId="2" applyNumberFormat="1" applyFont="1" applyFill="1" applyBorder="1" applyAlignment="1">
      <alignment horizontal="center" vertical="center"/>
    </xf>
    <xf numFmtId="165" fontId="12" fillId="0" borderId="0" xfId="2" applyNumberFormat="1" applyFont="1" applyFill="1" applyBorder="1" applyAlignment="1">
      <alignment horizontal="center" vertical="center"/>
    </xf>
    <xf numFmtId="0" fontId="25" fillId="0" borderId="0" xfId="2" applyFont="1" applyBorder="1" applyAlignment="1">
      <alignment vertical="center"/>
    </xf>
    <xf numFmtId="0" fontId="12" fillId="3" borderId="0" xfId="2" applyFont="1" applyFill="1" applyBorder="1" applyAlignment="1">
      <alignment horizontal="center" vertical="center"/>
    </xf>
    <xf numFmtId="0" fontId="14" fillId="3" borderId="0" xfId="2" applyFont="1" applyFill="1" applyBorder="1" applyAlignment="1">
      <alignment horizontal="center" vertical="center"/>
    </xf>
    <xf numFmtId="0" fontId="14" fillId="3" borderId="0" xfId="2" applyNumberFormat="1" applyFont="1" applyFill="1" applyBorder="1" applyAlignment="1">
      <alignment horizontal="left" vertical="center"/>
    </xf>
    <xf numFmtId="165" fontId="14" fillId="3" borderId="0" xfId="2" applyNumberFormat="1" applyFont="1" applyFill="1" applyBorder="1" applyAlignment="1">
      <alignment vertical="center"/>
    </xf>
    <xf numFmtId="0" fontId="15" fillId="3" borderId="0" xfId="2" applyFont="1" applyFill="1" applyBorder="1" applyAlignment="1">
      <alignment vertical="center"/>
    </xf>
    <xf numFmtId="165" fontId="26" fillId="0" borderId="0" xfId="2" applyNumberFormat="1" applyFont="1" applyFill="1" applyBorder="1" applyAlignment="1">
      <alignment vertical="center"/>
    </xf>
    <xf numFmtId="165" fontId="12" fillId="7" borderId="0" xfId="2" applyNumberFormat="1" applyFont="1" applyFill="1" applyBorder="1" applyAlignment="1">
      <alignment vertical="center"/>
    </xf>
    <xf numFmtId="1" fontId="14" fillId="8" borderId="0" xfId="2" quotePrefix="1" applyNumberFormat="1" applyFont="1" applyFill="1" applyBorder="1" applyAlignment="1">
      <alignment horizontal="left" vertical="center"/>
    </xf>
    <xf numFmtId="165" fontId="12" fillId="8" borderId="0" xfId="2" applyNumberFormat="1" applyFont="1" applyFill="1" applyBorder="1" applyAlignment="1">
      <alignment vertical="center"/>
    </xf>
    <xf numFmtId="2" fontId="27" fillId="9" borderId="4" xfId="2" applyNumberFormat="1" applyFont="1" applyFill="1" applyBorder="1" applyAlignment="1">
      <alignment vertical="center"/>
    </xf>
    <xf numFmtId="165" fontId="27" fillId="9" borderId="4" xfId="2" applyNumberFormat="1" applyFont="1" applyFill="1" applyBorder="1" applyAlignment="1">
      <alignment vertical="center"/>
    </xf>
    <xf numFmtId="165" fontId="16" fillId="0" borderId="0" xfId="2" applyNumberFormat="1" applyFont="1" applyFill="1" applyBorder="1" applyAlignment="1">
      <alignment vertical="center"/>
    </xf>
    <xf numFmtId="165" fontId="28" fillId="10" borderId="4" xfId="2" applyNumberFormat="1" applyFont="1" applyFill="1" applyBorder="1" applyAlignment="1">
      <alignment vertical="center"/>
    </xf>
    <xf numFmtId="49" fontId="28" fillId="4" borderId="4" xfId="2" applyNumberFormat="1" applyFont="1" applyFill="1" applyBorder="1" applyAlignment="1">
      <alignment vertical="center"/>
    </xf>
    <xf numFmtId="49" fontId="16" fillId="0" borderId="0" xfId="2" quotePrefix="1" applyNumberFormat="1" applyFont="1" applyFill="1" applyBorder="1" applyAlignment="1">
      <alignment horizontal="center" vertical="center"/>
    </xf>
    <xf numFmtId="165" fontId="28" fillId="4" borderId="4" xfId="2" applyNumberFormat="1" applyFont="1" applyFill="1" applyBorder="1" applyAlignment="1">
      <alignment vertical="center"/>
    </xf>
    <xf numFmtId="49" fontId="14" fillId="3" borderId="0" xfId="2" applyNumberFormat="1" applyFont="1" applyFill="1" applyBorder="1" applyAlignment="1">
      <alignment vertical="center"/>
    </xf>
    <xf numFmtId="165" fontId="12" fillId="3" borderId="0" xfId="2" applyNumberFormat="1" applyFont="1" applyFill="1" applyBorder="1" applyAlignment="1">
      <alignment vertical="center"/>
    </xf>
    <xf numFmtId="165" fontId="28" fillId="9" borderId="8" xfId="2" applyNumberFormat="1" applyFont="1" applyFill="1" applyBorder="1" applyAlignment="1">
      <alignment vertical="center"/>
    </xf>
    <xf numFmtId="0" fontId="12" fillId="0" borderId="0" xfId="2" applyFont="1" applyFill="1" applyBorder="1" applyAlignment="1">
      <alignment horizontal="center" vertical="center"/>
    </xf>
    <xf numFmtId="0" fontId="15" fillId="0" borderId="0" xfId="2" applyFont="1" applyFill="1" applyBorder="1" applyAlignment="1">
      <alignment horizontal="center" vertical="center"/>
    </xf>
    <xf numFmtId="49" fontId="15" fillId="0" borderId="0" xfId="2" applyNumberFormat="1" applyFont="1" applyFill="1" applyBorder="1" applyAlignment="1">
      <alignment vertical="center"/>
    </xf>
    <xf numFmtId="2" fontId="15" fillId="0" borderId="0" xfId="2" applyNumberFormat="1" applyFont="1" applyFill="1" applyBorder="1" applyAlignment="1">
      <alignment vertical="center"/>
    </xf>
    <xf numFmtId="165" fontId="15" fillId="0" borderId="0" xfId="2" applyNumberFormat="1" applyFont="1" applyFill="1" applyBorder="1" applyAlignment="1">
      <alignment horizontal="center" vertical="center"/>
    </xf>
    <xf numFmtId="1" fontId="26" fillId="0" borderId="0" xfId="2" applyNumberFormat="1" applyFont="1" applyFill="1" applyBorder="1" applyAlignment="1">
      <alignment horizontal="center" vertical="center"/>
    </xf>
    <xf numFmtId="165" fontId="26" fillId="0" borderId="0" xfId="2" applyNumberFormat="1" applyFont="1" applyFill="1" applyBorder="1" applyAlignment="1">
      <alignment horizontal="center" vertical="center"/>
    </xf>
    <xf numFmtId="165" fontId="28" fillId="9" borderId="4" xfId="2" applyNumberFormat="1" applyFont="1" applyFill="1" applyBorder="1" applyAlignment="1">
      <alignment vertical="center"/>
    </xf>
    <xf numFmtId="0" fontId="16" fillId="2" borderId="0" xfId="2" applyFont="1" applyFill="1" applyBorder="1" applyAlignment="1">
      <alignment horizontal="center" vertical="center"/>
    </xf>
    <xf numFmtId="0" fontId="16" fillId="2" borderId="0" xfId="2" applyFont="1" applyFill="1" applyBorder="1" applyAlignment="1">
      <alignment vertical="center"/>
    </xf>
    <xf numFmtId="165" fontId="16" fillId="2" borderId="0" xfId="2" applyNumberFormat="1" applyFont="1" applyFill="1" applyBorder="1" applyAlignment="1">
      <alignment vertical="center"/>
    </xf>
    <xf numFmtId="165" fontId="29" fillId="0" borderId="0" xfId="2" applyNumberFormat="1" applyFont="1" applyFill="1" applyBorder="1" applyAlignment="1">
      <alignment vertical="center"/>
    </xf>
    <xf numFmtId="168" fontId="16" fillId="2" borderId="0" xfId="2" applyNumberFormat="1" applyFont="1" applyFill="1" applyBorder="1" applyAlignment="1">
      <alignment vertical="center"/>
    </xf>
    <xf numFmtId="165" fontId="30" fillId="0" borderId="0" xfId="2" applyNumberFormat="1" applyFont="1" applyFill="1" applyBorder="1" applyAlignment="1">
      <alignment vertical="center"/>
    </xf>
    <xf numFmtId="165" fontId="16" fillId="2" borderId="0" xfId="2" applyNumberFormat="1" applyFont="1" applyFill="1" applyBorder="1" applyAlignment="1">
      <alignment horizontal="center" vertical="center"/>
    </xf>
    <xf numFmtId="10" fontId="16" fillId="2" borderId="0" xfId="2" applyNumberFormat="1" applyFont="1" applyFill="1" applyBorder="1" applyAlignment="1">
      <alignment vertical="center"/>
    </xf>
    <xf numFmtId="10" fontId="16" fillId="2" borderId="0" xfId="2" applyNumberFormat="1" applyFont="1" applyFill="1" applyBorder="1" applyAlignment="1">
      <alignment horizontal="right" vertical="center"/>
    </xf>
    <xf numFmtId="0" fontId="12" fillId="2" borderId="0" xfId="2" applyFont="1" applyFill="1" applyBorder="1" applyAlignment="1">
      <alignment horizontal="center" vertical="center"/>
    </xf>
    <xf numFmtId="0" fontId="12" fillId="2" borderId="0" xfId="2" applyFont="1" applyFill="1" applyBorder="1" applyAlignment="1">
      <alignment vertical="center"/>
    </xf>
    <xf numFmtId="165" fontId="12" fillId="2" borderId="0" xfId="2" applyNumberFormat="1" applyFont="1" applyFill="1" applyBorder="1" applyAlignment="1">
      <alignment vertical="center"/>
    </xf>
    <xf numFmtId="165" fontId="31" fillId="0" borderId="0" xfId="2" applyNumberFormat="1" applyFont="1" applyFill="1" applyBorder="1" applyAlignment="1">
      <alignment vertical="center"/>
    </xf>
    <xf numFmtId="168" fontId="12" fillId="2" borderId="0" xfId="2" applyNumberFormat="1" applyFont="1" applyFill="1" applyBorder="1" applyAlignment="1">
      <alignment horizontal="right" vertical="center"/>
    </xf>
    <xf numFmtId="165" fontId="12" fillId="2" borderId="0" xfId="2" applyNumberFormat="1" applyFont="1" applyFill="1" applyBorder="1" applyAlignment="1">
      <alignment horizontal="center" vertical="center"/>
    </xf>
    <xf numFmtId="0" fontId="32" fillId="5" borderId="0" xfId="2" applyFont="1" applyFill="1" applyBorder="1" applyAlignment="1">
      <alignment horizontal="center" vertical="center"/>
    </xf>
    <xf numFmtId="0" fontId="32" fillId="5" borderId="0" xfId="2" applyFont="1" applyFill="1" applyBorder="1" applyAlignment="1">
      <alignment vertical="center"/>
    </xf>
    <xf numFmtId="165" fontId="32" fillId="5" borderId="0" xfId="2" applyNumberFormat="1" applyFont="1" applyFill="1" applyBorder="1" applyAlignment="1">
      <alignment vertical="center"/>
    </xf>
    <xf numFmtId="165" fontId="32" fillId="0" borderId="0" xfId="2" applyNumberFormat="1" applyFont="1" applyFill="1" applyBorder="1" applyAlignment="1">
      <alignment vertical="center"/>
    </xf>
    <xf numFmtId="2" fontId="32" fillId="5" borderId="0" xfId="2" applyNumberFormat="1" applyFont="1" applyFill="1" applyBorder="1" applyAlignment="1">
      <alignment vertical="center"/>
    </xf>
    <xf numFmtId="165" fontId="32" fillId="5" borderId="0" xfId="2" applyNumberFormat="1" applyFont="1" applyFill="1" applyBorder="1" applyAlignment="1">
      <alignment horizontal="left" vertical="center"/>
    </xf>
    <xf numFmtId="165" fontId="33" fillId="5" borderId="0" xfId="2" applyNumberFormat="1" applyFont="1" applyFill="1" applyBorder="1" applyAlignment="1">
      <alignment vertical="center"/>
    </xf>
    <xf numFmtId="165" fontId="18" fillId="0" borderId="0" xfId="2" applyNumberFormat="1" applyFont="1" applyFill="1" applyBorder="1" applyAlignment="1">
      <alignment horizontal="center" vertical="center"/>
    </xf>
    <xf numFmtId="1" fontId="26" fillId="0" borderId="0" xfId="2" applyNumberFormat="1" applyFont="1" applyFill="1" applyBorder="1" applyAlignment="1">
      <alignment vertical="center"/>
    </xf>
    <xf numFmtId="2" fontId="14" fillId="7" borderId="0" xfId="2" applyNumberFormat="1" applyFont="1" applyFill="1" applyBorder="1" applyAlignment="1">
      <alignment horizontal="left" vertical="center"/>
    </xf>
    <xf numFmtId="49" fontId="14" fillId="7" borderId="0" xfId="2" applyNumberFormat="1" applyFont="1" applyFill="1" applyBorder="1" applyAlignment="1">
      <alignment horizontal="left" vertical="center"/>
    </xf>
    <xf numFmtId="165" fontId="26" fillId="7" borderId="0" xfId="2" applyNumberFormat="1" applyFont="1" applyFill="1" applyBorder="1" applyAlignment="1">
      <alignment horizontal="left" vertical="center"/>
    </xf>
    <xf numFmtId="165" fontId="12" fillId="7" borderId="0" xfId="2" applyNumberFormat="1" applyFont="1" applyFill="1" applyBorder="1" applyAlignment="1">
      <alignment horizontal="left" vertical="center"/>
    </xf>
    <xf numFmtId="165" fontId="26" fillId="7" borderId="0" xfId="2" applyNumberFormat="1" applyFont="1" applyFill="1" applyBorder="1" applyAlignment="1">
      <alignment vertical="center"/>
    </xf>
    <xf numFmtId="49" fontId="14" fillId="8" borderId="0" xfId="0" applyNumberFormat="1" applyFont="1" applyFill="1" applyBorder="1" applyAlignment="1">
      <alignment horizontal="left" vertical="center"/>
    </xf>
    <xf numFmtId="165" fontId="14" fillId="8" borderId="0" xfId="0" applyNumberFormat="1" applyFont="1" applyFill="1" applyBorder="1" applyAlignment="1">
      <alignment horizontal="center" vertical="center"/>
    </xf>
    <xf numFmtId="0" fontId="14" fillId="0" borderId="0" xfId="2" applyFont="1" applyFill="1" applyBorder="1" applyAlignment="1">
      <alignment horizontal="center" vertical="center"/>
    </xf>
    <xf numFmtId="49" fontId="14" fillId="0" borderId="0" xfId="2" applyNumberFormat="1" applyFont="1" applyFill="1" applyBorder="1" applyAlignment="1">
      <alignment vertical="center"/>
    </xf>
    <xf numFmtId="165" fontId="14" fillId="0" borderId="0" xfId="2" applyNumberFormat="1" applyFont="1" applyFill="1" applyBorder="1" applyAlignment="1">
      <alignment vertical="center"/>
    </xf>
    <xf numFmtId="2" fontId="12" fillId="0" borderId="0" xfId="2" applyNumberFormat="1" applyFont="1" applyBorder="1" applyAlignment="1">
      <alignment horizontal="left" vertical="center"/>
    </xf>
    <xf numFmtId="165" fontId="12" fillId="0" borderId="0" xfId="2" applyNumberFormat="1" applyFont="1" applyBorder="1" applyAlignment="1">
      <alignment horizontal="left" vertical="center"/>
    </xf>
    <xf numFmtId="165" fontId="12" fillId="0" borderId="0" xfId="2" applyNumberFormat="1" applyFont="1" applyFill="1" applyBorder="1" applyAlignment="1">
      <alignment horizontal="left" vertical="center"/>
    </xf>
    <xf numFmtId="49" fontId="28" fillId="4" borderId="0" xfId="2" applyNumberFormat="1" applyFont="1" applyFill="1" applyBorder="1" applyAlignment="1">
      <alignment vertical="center"/>
    </xf>
    <xf numFmtId="168" fontId="16" fillId="2" borderId="0" xfId="2" applyNumberFormat="1" applyFont="1" applyFill="1" applyBorder="1" applyAlignment="1">
      <alignment horizontal="center" vertical="center"/>
    </xf>
    <xf numFmtId="10" fontId="16" fillId="2" borderId="0" xfId="2" applyNumberFormat="1" applyFont="1" applyFill="1" applyBorder="1" applyAlignment="1">
      <alignment horizontal="center" vertical="center"/>
    </xf>
    <xf numFmtId="168" fontId="14" fillId="2" borderId="0" xfId="2" applyNumberFormat="1" applyFont="1" applyFill="1" applyBorder="1" applyAlignment="1">
      <alignment horizontal="center" vertical="center"/>
    </xf>
    <xf numFmtId="0" fontId="34" fillId="0" borderId="0" xfId="2" applyFont="1" applyBorder="1" applyAlignment="1">
      <alignment horizontal="left" vertical="center"/>
    </xf>
    <xf numFmtId="0" fontId="34" fillId="0" borderId="0" xfId="2" applyFont="1" applyBorder="1" applyAlignment="1">
      <alignment vertical="center"/>
    </xf>
    <xf numFmtId="165" fontId="34" fillId="0" borderId="0" xfId="2" applyNumberFormat="1" applyFont="1" applyBorder="1" applyAlignment="1">
      <alignment vertical="center"/>
    </xf>
    <xf numFmtId="168" fontId="32" fillId="5" borderId="0" xfId="2" applyNumberFormat="1" applyFont="1" applyFill="1" applyBorder="1" applyAlignment="1">
      <alignment vertical="center"/>
    </xf>
    <xf numFmtId="165" fontId="25" fillId="0" borderId="0" xfId="2" applyNumberFormat="1" applyFont="1" applyFill="1" applyBorder="1" applyAlignment="1">
      <alignment vertical="center"/>
    </xf>
    <xf numFmtId="166" fontId="14" fillId="3" borderId="0" xfId="2" applyNumberFormat="1" applyFont="1" applyFill="1" applyBorder="1" applyAlignment="1">
      <alignment horizontal="left" vertical="center"/>
    </xf>
    <xf numFmtId="166" fontId="14" fillId="3" borderId="0" xfId="3" applyFont="1" applyFill="1" applyBorder="1" applyAlignment="1">
      <alignment horizontal="left" vertical="center"/>
    </xf>
    <xf numFmtId="0" fontId="0" fillId="2" borderId="1" xfId="0" applyFill="1" applyBorder="1" applyAlignment="1" applyProtection="1">
      <alignment horizontal="center"/>
    </xf>
    <xf numFmtId="0" fontId="0" fillId="2" borderId="2" xfId="0" applyFill="1" applyBorder="1" applyAlignment="1" applyProtection="1">
      <alignment horizontal="center" wrapText="1"/>
    </xf>
    <xf numFmtId="9" fontId="0" fillId="3" borderId="4" xfId="0" applyNumberFormat="1" applyFill="1" applyBorder="1" applyAlignment="1" applyProtection="1">
      <alignment horizontal="left"/>
      <protection locked="0"/>
    </xf>
    <xf numFmtId="166" fontId="3" fillId="3" borderId="10" xfId="3" applyFont="1" applyFill="1" applyBorder="1" applyAlignment="1" applyProtection="1">
      <alignment horizontal="left"/>
    </xf>
    <xf numFmtId="9" fontId="0" fillId="3" borderId="20" xfId="0" applyNumberFormat="1" applyFill="1" applyBorder="1" applyAlignment="1" applyProtection="1">
      <alignment horizontal="left"/>
      <protection locked="0"/>
    </xf>
    <xf numFmtId="0" fontId="0" fillId="0" borderId="0" xfId="0" applyAlignment="1">
      <alignment horizontal="left" wrapText="1"/>
    </xf>
    <xf numFmtId="0" fontId="0" fillId="2" borderId="2" xfId="0" applyFill="1" applyBorder="1" applyAlignment="1" applyProtection="1">
      <alignment horizontal="left" wrapText="1"/>
    </xf>
    <xf numFmtId="9" fontId="3" fillId="3" borderId="19" xfId="1" applyFont="1" applyFill="1" applyBorder="1" applyAlignment="1" applyProtection="1">
      <alignment horizontal="center" vertical="center"/>
      <protection locked="0"/>
    </xf>
    <xf numFmtId="0" fontId="6" fillId="0" borderId="0" xfId="0" applyFont="1"/>
    <xf numFmtId="0" fontId="6" fillId="0" borderId="0" xfId="0" applyFont="1" applyAlignment="1"/>
    <xf numFmtId="0" fontId="6" fillId="0" borderId="0" xfId="0" applyFont="1" applyAlignment="1">
      <alignment horizontal="right"/>
    </xf>
    <xf numFmtId="0" fontId="0" fillId="3" borderId="17" xfId="0" applyFill="1" applyBorder="1" applyAlignment="1" applyProtection="1">
      <alignment horizontal="right"/>
    </xf>
    <xf numFmtId="0" fontId="0" fillId="2" borderId="22" xfId="0" applyFill="1" applyBorder="1" applyAlignment="1" applyProtection="1">
      <alignment horizontal="right"/>
    </xf>
    <xf numFmtId="0" fontId="0" fillId="2" borderId="18" xfId="0" applyFill="1" applyBorder="1" applyAlignment="1" applyProtection="1">
      <alignment horizontal="center"/>
    </xf>
    <xf numFmtId="166" fontId="0" fillId="0" borderId="31" xfId="3" applyFont="1" applyBorder="1"/>
    <xf numFmtId="44" fontId="0" fillId="0" borderId="16" xfId="0" applyNumberFormat="1" applyBorder="1"/>
    <xf numFmtId="166" fontId="7" fillId="11" borderId="4" xfId="3" applyFont="1" applyFill="1" applyBorder="1" applyAlignment="1" applyProtection="1">
      <alignment horizontal="left"/>
    </xf>
    <xf numFmtId="166" fontId="7" fillId="11" borderId="4" xfId="3" applyNumberFormat="1" applyFont="1" applyFill="1" applyBorder="1" applyAlignment="1" applyProtection="1">
      <alignment horizontal="left"/>
    </xf>
    <xf numFmtId="166" fontId="7" fillId="11" borderId="11" xfId="3" applyFont="1" applyFill="1" applyBorder="1" applyAlignment="1" applyProtection="1">
      <alignment horizontal="left"/>
    </xf>
    <xf numFmtId="166" fontId="3" fillId="11" borderId="5" xfId="3" applyFont="1" applyFill="1" applyBorder="1" applyAlignment="1" applyProtection="1">
      <alignment horizontal="left"/>
    </xf>
    <xf numFmtId="166" fontId="3" fillId="12" borderId="5" xfId="3" applyFont="1" applyFill="1" applyBorder="1" applyProtection="1"/>
    <xf numFmtId="0" fontId="37" fillId="12" borderId="5" xfId="0" applyFont="1" applyFill="1" applyBorder="1" applyAlignment="1" applyProtection="1">
      <alignment horizontal="center"/>
    </xf>
    <xf numFmtId="166" fontId="37" fillId="12" borderId="18" xfId="3" applyFont="1" applyFill="1" applyBorder="1" applyAlignment="1" applyProtection="1">
      <alignment horizontal="center"/>
    </xf>
    <xf numFmtId="166" fontId="37" fillId="12" borderId="5" xfId="3" applyFont="1" applyFill="1" applyBorder="1" applyProtection="1"/>
    <xf numFmtId="0" fontId="36" fillId="12" borderId="5" xfId="0" applyFont="1" applyFill="1" applyBorder="1" applyAlignment="1" applyProtection="1">
      <alignment horizontal="center"/>
    </xf>
    <xf numFmtId="0" fontId="0" fillId="0" borderId="32" xfId="0" applyBorder="1" applyAlignment="1" applyProtection="1">
      <alignment horizontal="right"/>
    </xf>
    <xf numFmtId="0" fontId="0" fillId="0" borderId="0" xfId="0" applyBorder="1" applyAlignment="1" applyProtection="1">
      <alignment horizontal="right"/>
    </xf>
    <xf numFmtId="0" fontId="0" fillId="0" borderId="0" xfId="0" applyBorder="1" applyProtection="1"/>
    <xf numFmtId="0" fontId="0" fillId="0" borderId="0" xfId="0" applyBorder="1" applyAlignment="1" applyProtection="1">
      <alignment horizontal="center"/>
    </xf>
    <xf numFmtId="0" fontId="0" fillId="12" borderId="21" xfId="0" applyFill="1" applyBorder="1" applyProtection="1"/>
    <xf numFmtId="166" fontId="7" fillId="11" borderId="22" xfId="3" applyFont="1" applyFill="1" applyBorder="1" applyAlignment="1" applyProtection="1">
      <alignment horizontal="right"/>
    </xf>
    <xf numFmtId="0" fontId="0" fillId="2" borderId="37" xfId="0" applyFill="1" applyBorder="1" applyAlignment="1" applyProtection="1">
      <alignment horizontal="center"/>
    </xf>
    <xf numFmtId="9" fontId="7" fillId="3" borderId="4" xfId="1" applyFont="1" applyFill="1" applyBorder="1" applyAlignment="1" applyProtection="1">
      <alignment horizontal="left"/>
    </xf>
    <xf numFmtId="0" fontId="0" fillId="0" borderId="32" xfId="0" applyBorder="1" applyProtection="1"/>
    <xf numFmtId="0" fontId="0" fillId="0" borderId="17" xfId="0" applyBorder="1" applyProtection="1"/>
    <xf numFmtId="0" fontId="6" fillId="0" borderId="0" xfId="0" applyFont="1" applyBorder="1" applyAlignment="1" applyProtection="1">
      <alignment horizontal="center"/>
    </xf>
    <xf numFmtId="0" fontId="0" fillId="0" borderId="22" xfId="0" applyBorder="1" applyProtection="1"/>
    <xf numFmtId="0" fontId="0" fillId="0" borderId="2" xfId="0" applyBorder="1" applyProtection="1"/>
    <xf numFmtId="0" fontId="0" fillId="0" borderId="0" xfId="0" applyBorder="1"/>
    <xf numFmtId="0" fontId="0" fillId="0" borderId="22" xfId="0" applyBorder="1"/>
    <xf numFmtId="0" fontId="0" fillId="0" borderId="0" xfId="0" applyBorder="1" applyAlignment="1">
      <alignment vertical="top" wrapText="1"/>
    </xf>
    <xf numFmtId="0" fontId="0" fillId="0" borderId="2" xfId="0" applyBorder="1"/>
    <xf numFmtId="0" fontId="0" fillId="0" borderId="33" xfId="0" applyBorder="1"/>
    <xf numFmtId="0" fontId="0" fillId="0" borderId="21" xfId="0" applyBorder="1"/>
    <xf numFmtId="0" fontId="0" fillId="0" borderId="32" xfId="0" applyBorder="1" applyAlignment="1" applyProtection="1">
      <alignment horizontal="center"/>
    </xf>
    <xf numFmtId="0" fontId="5" fillId="0" borderId="2" xfId="0" applyFont="1" applyBorder="1" applyProtection="1"/>
    <xf numFmtId="0" fontId="38" fillId="0" borderId="2" xfId="0" applyFont="1" applyBorder="1" applyProtection="1"/>
    <xf numFmtId="0" fontId="0" fillId="3" borderId="15" xfId="0" applyFill="1" applyBorder="1" applyAlignment="1" applyProtection="1">
      <alignment horizontal="left"/>
      <protection locked="0"/>
    </xf>
    <xf numFmtId="9" fontId="7" fillId="11" borderId="16" xfId="1" applyFont="1" applyFill="1" applyBorder="1" applyAlignment="1" applyProtection="1">
      <alignment horizontal="left"/>
    </xf>
    <xf numFmtId="0" fontId="0" fillId="3" borderId="38" xfId="0" applyFill="1" applyBorder="1" applyAlignment="1" applyProtection="1">
      <alignment horizontal="left"/>
      <protection locked="0"/>
    </xf>
    <xf numFmtId="0" fontId="0" fillId="0" borderId="3" xfId="0" applyBorder="1"/>
    <xf numFmtId="166" fontId="37" fillId="12" borderId="37" xfId="3" applyFont="1" applyFill="1" applyBorder="1" applyAlignment="1" applyProtection="1">
      <alignment horizontal="center"/>
    </xf>
    <xf numFmtId="0" fontId="0" fillId="2" borderId="18" xfId="0" applyFill="1" applyBorder="1" applyAlignment="1" applyProtection="1">
      <alignment horizontal="center" wrapText="1"/>
    </xf>
    <xf numFmtId="166" fontId="3" fillId="11" borderId="33" xfId="3" applyFont="1" applyFill="1" applyBorder="1" applyAlignment="1" applyProtection="1">
      <alignment horizontal="left"/>
    </xf>
    <xf numFmtId="166" fontId="37" fillId="12" borderId="18" xfId="3" applyFont="1" applyFill="1" applyBorder="1" applyProtection="1"/>
    <xf numFmtId="167" fontId="3" fillId="4" borderId="34" xfId="1" applyNumberFormat="1" applyFont="1" applyFill="1" applyBorder="1" applyAlignment="1" applyProtection="1"/>
    <xf numFmtId="0" fontId="0" fillId="2" borderId="32" xfId="0" applyFill="1" applyBorder="1" applyAlignment="1" applyProtection="1">
      <alignment horizontal="center"/>
    </xf>
    <xf numFmtId="167" fontId="3" fillId="12" borderId="18" xfId="1" applyNumberFormat="1" applyFont="1" applyFill="1" applyBorder="1" applyProtection="1"/>
    <xf numFmtId="9" fontId="7" fillId="3" borderId="11" xfId="1" applyFont="1" applyFill="1" applyBorder="1" applyAlignment="1" applyProtection="1">
      <alignment horizontal="left"/>
    </xf>
    <xf numFmtId="9" fontId="7" fillId="11" borderId="39" xfId="1" applyFont="1" applyFill="1" applyBorder="1" applyAlignment="1" applyProtection="1">
      <alignment horizontal="left"/>
    </xf>
    <xf numFmtId="0" fontId="0" fillId="2" borderId="0" xfId="0" applyFill="1" applyBorder="1" applyAlignment="1" applyProtection="1">
      <alignment horizontal="left" wrapText="1"/>
    </xf>
    <xf numFmtId="0" fontId="0" fillId="2" borderId="23" xfId="0" applyFill="1" applyBorder="1" applyAlignment="1" applyProtection="1">
      <alignment horizontal="left" wrapText="1"/>
    </xf>
    <xf numFmtId="0" fontId="6" fillId="0" borderId="32" xfId="0" applyFont="1" applyBorder="1" applyProtection="1"/>
    <xf numFmtId="0" fontId="0" fillId="0" borderId="0" xfId="0" applyBorder="1" applyAlignment="1" applyProtection="1">
      <alignment horizontal="right" vertical="top"/>
    </xf>
    <xf numFmtId="0" fontId="0" fillId="0" borderId="33" xfId="0" applyBorder="1" applyAlignment="1" applyProtection="1">
      <alignment horizontal="right" vertical="top"/>
    </xf>
    <xf numFmtId="0" fontId="0" fillId="2" borderId="22" xfId="0" applyFill="1" applyBorder="1" applyAlignment="1" applyProtection="1">
      <alignment horizontal="left" wrapText="1"/>
    </xf>
    <xf numFmtId="0" fontId="39" fillId="0" borderId="0" xfId="4" applyBorder="1" applyProtection="1"/>
    <xf numFmtId="0" fontId="0" fillId="0" borderId="0" xfId="0" applyFill="1" applyBorder="1" applyAlignment="1" applyProtection="1">
      <alignment horizontal="right"/>
    </xf>
    <xf numFmtId="166" fontId="37" fillId="12" borderId="10" xfId="3" applyFont="1" applyFill="1" applyBorder="1" applyAlignment="1" applyProtection="1">
      <alignment horizontal="left"/>
    </xf>
    <xf numFmtId="44" fontId="0" fillId="0" borderId="0" xfId="0" applyNumberFormat="1" applyProtection="1"/>
    <xf numFmtId="0" fontId="0" fillId="2" borderId="18" xfId="0" applyFill="1" applyBorder="1" applyAlignment="1" applyProtection="1">
      <alignment horizontal="center"/>
    </xf>
    <xf numFmtId="0" fontId="0" fillId="2" borderId="37" xfId="0" applyFill="1" applyBorder="1" applyAlignment="1" applyProtection="1">
      <alignment horizontal="center"/>
    </xf>
    <xf numFmtId="0" fontId="0" fillId="2" borderId="6" xfId="0" applyFill="1" applyBorder="1" applyAlignment="1" applyProtection="1">
      <alignment horizontal="center"/>
    </xf>
    <xf numFmtId="0" fontId="0" fillId="0" borderId="0" xfId="0" applyBorder="1" applyAlignment="1" applyProtection="1">
      <alignment horizontal="center" wrapText="1"/>
    </xf>
    <xf numFmtId="0" fontId="0" fillId="0" borderId="22" xfId="0" applyBorder="1" applyAlignment="1" applyProtection="1">
      <alignment horizontal="center" wrapText="1"/>
    </xf>
    <xf numFmtId="0" fontId="0" fillId="0" borderId="2" xfId="0" applyBorder="1" applyAlignment="1" applyProtection="1">
      <alignment horizontal="center" wrapText="1"/>
    </xf>
    <xf numFmtId="0" fontId="6" fillId="0" borderId="2" xfId="0" applyFont="1" applyBorder="1" applyAlignment="1">
      <alignment horizontal="left" wrapText="1"/>
    </xf>
    <xf numFmtId="0" fontId="6" fillId="0" borderId="0" xfId="0" applyFont="1" applyBorder="1" applyAlignment="1">
      <alignment horizontal="left" wrapText="1"/>
    </xf>
    <xf numFmtId="0" fontId="0" fillId="0" borderId="0" xfId="0" applyBorder="1" applyAlignment="1">
      <alignment horizontal="left" vertical="top" wrapText="1"/>
    </xf>
    <xf numFmtId="0" fontId="0" fillId="0" borderId="33" xfId="0" applyBorder="1" applyAlignment="1">
      <alignment horizontal="left" vertical="top" wrapText="1"/>
    </xf>
    <xf numFmtId="0" fontId="40" fillId="0" borderId="0" xfId="0" applyFont="1" applyAlignment="1">
      <alignment horizontal="left" vertical="center"/>
    </xf>
    <xf numFmtId="0" fontId="0" fillId="0" borderId="0" xfId="0" applyBorder="1" applyAlignment="1">
      <alignment horizontal="left" wrapText="1"/>
    </xf>
    <xf numFmtId="166" fontId="3" fillId="3" borderId="18" xfId="3" applyFont="1" applyFill="1" applyBorder="1" applyAlignment="1" applyProtection="1">
      <alignment horizontal="left"/>
      <protection locked="0"/>
    </xf>
    <xf numFmtId="166" fontId="3" fillId="3" borderId="37" xfId="3" applyFont="1" applyFill="1" applyBorder="1" applyAlignment="1" applyProtection="1">
      <alignment horizontal="left"/>
      <protection locked="0"/>
    </xf>
    <xf numFmtId="0" fontId="0" fillId="3" borderId="18" xfId="0" applyFill="1" applyBorder="1" applyAlignment="1" applyProtection="1">
      <alignment horizontal="left"/>
    </xf>
    <xf numFmtId="0" fontId="0" fillId="3" borderId="37" xfId="0" applyFill="1" applyBorder="1" applyAlignment="1" applyProtection="1">
      <alignment horizontal="left"/>
    </xf>
    <xf numFmtId="0" fontId="0" fillId="0" borderId="1" xfId="0" applyBorder="1" applyAlignment="1" applyProtection="1">
      <alignment horizontal="center"/>
    </xf>
    <xf numFmtId="0" fontId="0" fillId="0" borderId="32"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37" fillId="12" borderId="18" xfId="0" applyFont="1" applyFill="1" applyBorder="1" applyAlignment="1" applyProtection="1">
      <alignment horizontal="right"/>
    </xf>
    <xf numFmtId="0" fontId="37" fillId="12" borderId="37" xfId="0" applyFont="1" applyFill="1" applyBorder="1" applyAlignment="1" applyProtection="1">
      <alignment horizontal="right"/>
    </xf>
    <xf numFmtId="0" fontId="0" fillId="3" borderId="24" xfId="0" applyFill="1" applyBorder="1" applyAlignment="1" applyProtection="1">
      <alignment horizontal="center"/>
      <protection locked="0"/>
    </xf>
    <xf numFmtId="0" fontId="0" fillId="3" borderId="25" xfId="0" applyFill="1" applyBorder="1" applyAlignment="1" applyProtection="1">
      <alignment horizontal="center"/>
      <protection locked="0"/>
    </xf>
    <xf numFmtId="0" fontId="0" fillId="2" borderId="35" xfId="0" applyFill="1" applyBorder="1" applyAlignment="1" applyProtection="1">
      <alignment horizontal="center"/>
    </xf>
    <xf numFmtId="0" fontId="0" fillId="2" borderId="36" xfId="0" applyFill="1" applyBorder="1" applyAlignment="1" applyProtection="1">
      <alignment horizontal="center"/>
    </xf>
    <xf numFmtId="0" fontId="0" fillId="0" borderId="2" xfId="0" applyBorder="1" applyAlignment="1" applyProtection="1">
      <alignment horizontal="left" vertical="center" wrapText="1"/>
    </xf>
    <xf numFmtId="0" fontId="0" fillId="0" borderId="0" xfId="0" applyBorder="1" applyAlignment="1" applyProtection="1">
      <alignment horizontal="left" vertical="center" wrapText="1"/>
    </xf>
    <xf numFmtId="0" fontId="0" fillId="2" borderId="1" xfId="0" applyFill="1" applyBorder="1" applyAlignment="1" applyProtection="1">
      <alignment horizontal="center" wrapText="1"/>
    </xf>
    <xf numFmtId="0" fontId="0" fillId="2" borderId="32" xfId="0" applyFill="1" applyBorder="1" applyAlignment="1" applyProtection="1">
      <alignment horizontal="center" wrapText="1"/>
    </xf>
    <xf numFmtId="0" fontId="0" fillId="2" borderId="41" xfId="0" applyFill="1" applyBorder="1" applyAlignment="1" applyProtection="1">
      <alignment horizontal="center" wrapText="1"/>
    </xf>
    <xf numFmtId="0" fontId="0" fillId="2" borderId="3" xfId="0" applyFill="1" applyBorder="1" applyAlignment="1" applyProtection="1">
      <alignment horizontal="center" wrapText="1"/>
    </xf>
    <xf numFmtId="0" fontId="0" fillId="2" borderId="33" xfId="0" applyFill="1" applyBorder="1" applyAlignment="1" applyProtection="1">
      <alignment horizontal="center" wrapText="1"/>
    </xf>
    <xf numFmtId="0" fontId="0" fillId="2" borderId="42" xfId="0" applyFill="1" applyBorder="1" applyAlignment="1" applyProtection="1">
      <alignment horizontal="center" wrapText="1"/>
    </xf>
    <xf numFmtId="0" fontId="0" fillId="2" borderId="1" xfId="0" applyFill="1" applyBorder="1" applyAlignment="1" applyProtection="1">
      <alignment horizontal="center" vertical="top" wrapText="1"/>
    </xf>
    <xf numFmtId="0" fontId="0" fillId="2" borderId="32" xfId="0" applyFill="1" applyBorder="1" applyAlignment="1" applyProtection="1">
      <alignment horizontal="center" vertical="top" wrapText="1"/>
    </xf>
    <xf numFmtId="0" fontId="0" fillId="2" borderId="3" xfId="0" applyFill="1" applyBorder="1" applyAlignment="1" applyProtection="1">
      <alignment horizontal="center" vertical="top" wrapText="1"/>
    </xf>
    <xf numFmtId="0" fontId="0" fillId="2" borderId="33" xfId="0" applyFill="1" applyBorder="1" applyAlignment="1" applyProtection="1">
      <alignment horizontal="center" vertical="top" wrapText="1"/>
    </xf>
    <xf numFmtId="44" fontId="0" fillId="11" borderId="19" xfId="0" applyNumberFormat="1" applyFill="1" applyBorder="1" applyAlignment="1" applyProtection="1">
      <alignment horizontal="center" wrapText="1"/>
    </xf>
    <xf numFmtId="0" fontId="0" fillId="11" borderId="40" xfId="0" applyFill="1" applyBorder="1" applyAlignment="1" applyProtection="1">
      <alignment horizontal="center" wrapText="1"/>
    </xf>
    <xf numFmtId="0" fontId="0" fillId="0" borderId="0" xfId="0" applyAlignment="1">
      <alignment horizontal="center" wrapText="1"/>
    </xf>
    <xf numFmtId="0" fontId="0" fillId="2" borderId="18" xfId="0" applyFill="1" applyBorder="1" applyAlignment="1" applyProtection="1">
      <alignment horizontal="center" vertical="center" wrapText="1"/>
    </xf>
    <xf numFmtId="0" fontId="0" fillId="2" borderId="26" xfId="0" applyFill="1" applyBorder="1" applyAlignment="1" applyProtection="1">
      <alignment horizontal="center" vertical="center" wrapText="1"/>
    </xf>
    <xf numFmtId="166" fontId="37" fillId="12" borderId="27" xfId="3" applyFont="1" applyFill="1" applyBorder="1" applyAlignment="1" applyProtection="1">
      <alignment horizontal="right"/>
    </xf>
    <xf numFmtId="166" fontId="37" fillId="12" borderId="28" xfId="3" applyFont="1" applyFill="1" applyBorder="1" applyAlignment="1" applyProtection="1">
      <alignment horizontal="right"/>
    </xf>
    <xf numFmtId="166" fontId="37" fillId="12" borderId="29" xfId="3" applyFont="1" applyFill="1" applyBorder="1" applyAlignment="1" applyProtection="1">
      <alignment horizontal="right"/>
    </xf>
    <xf numFmtId="0" fontId="6" fillId="0" borderId="0" xfId="0" applyFont="1" applyAlignment="1">
      <alignment horizontal="left"/>
    </xf>
    <xf numFmtId="165" fontId="27" fillId="9" borderId="24" xfId="2" applyNumberFormat="1" applyFont="1" applyFill="1" applyBorder="1" applyAlignment="1">
      <alignment horizontal="left" vertical="center"/>
    </xf>
    <xf numFmtId="0" fontId="35" fillId="0" borderId="30" xfId="0" applyFont="1" applyBorder="1" applyAlignment="1">
      <alignment horizontal="left" vertical="center"/>
    </xf>
    <xf numFmtId="0" fontId="35" fillId="0" borderId="8" xfId="0" applyFont="1" applyBorder="1" applyAlignment="1">
      <alignment horizontal="left" vertical="center"/>
    </xf>
    <xf numFmtId="2" fontId="14" fillId="7" borderId="0" xfId="2" applyNumberFormat="1" applyFont="1" applyFill="1" applyBorder="1" applyAlignment="1">
      <alignment horizontal="left" vertical="center"/>
    </xf>
    <xf numFmtId="0" fontId="6" fillId="7" borderId="0" xfId="0" applyFont="1" applyFill="1" applyBorder="1" applyAlignment="1">
      <alignment horizontal="left" vertical="center"/>
    </xf>
    <xf numFmtId="165" fontId="27" fillId="9" borderId="24" xfId="2" applyNumberFormat="1" applyFont="1" applyFill="1" applyBorder="1" applyAlignment="1">
      <alignment vertical="center"/>
    </xf>
    <xf numFmtId="0" fontId="0" fillId="0" borderId="30" xfId="0" applyBorder="1" applyAlignment="1">
      <alignment vertical="center"/>
    </xf>
    <xf numFmtId="0" fontId="0" fillId="0" borderId="8" xfId="0" applyBorder="1" applyAlignment="1">
      <alignment vertical="center"/>
    </xf>
    <xf numFmtId="0" fontId="19" fillId="2" borderId="0" xfId="0" applyFont="1" applyFill="1" applyBorder="1" applyAlignment="1">
      <alignment horizontal="center" vertical="center"/>
    </xf>
    <xf numFmtId="0" fontId="0" fillId="2" borderId="0" xfId="0" applyFill="1" applyAlignment="1">
      <alignment horizontal="center" vertical="center"/>
    </xf>
    <xf numFmtId="0" fontId="19" fillId="6" borderId="0" xfId="2" applyFont="1" applyFill="1" applyBorder="1" applyAlignment="1">
      <alignment horizontal="center" vertical="center"/>
    </xf>
    <xf numFmtId="2" fontId="19" fillId="6" borderId="0" xfId="2" applyNumberFormat="1" applyFont="1" applyFill="1" applyBorder="1" applyAlignment="1">
      <alignment horizontal="center" vertical="center"/>
    </xf>
    <xf numFmtId="0" fontId="0" fillId="6" borderId="0" xfId="0" applyFont="1" applyFill="1" applyBorder="1" applyAlignment="1">
      <alignment horizontal="center" vertical="center"/>
    </xf>
    <xf numFmtId="0" fontId="0" fillId="0" borderId="0" xfId="0" applyAlignment="1">
      <alignment horizontal="center" vertical="center"/>
    </xf>
    <xf numFmtId="0" fontId="20" fillId="2" borderId="0" xfId="2" applyFont="1" applyFill="1" applyBorder="1" applyAlignment="1">
      <alignment horizontal="center" vertical="center"/>
    </xf>
    <xf numFmtId="2" fontId="19" fillId="2" borderId="0" xfId="2" applyNumberFormat="1" applyFont="1" applyFill="1" applyBorder="1" applyAlignment="1">
      <alignment horizontal="center" vertical="center"/>
    </xf>
    <xf numFmtId="0" fontId="0" fillId="2" borderId="0" xfId="0" applyFont="1" applyFill="1" applyBorder="1" applyAlignment="1">
      <alignment horizontal="center" vertical="center"/>
    </xf>
  </cellXfs>
  <cellStyles count="5">
    <cellStyle name="Hyperlink" xfId="4" builtinId="8"/>
    <cellStyle name="Procent" xfId="1" builtinId="5"/>
    <cellStyle name="Standaard" xfId="0" builtinId="0"/>
    <cellStyle name="Standaard 2" xfId="2" xr:uid="{00000000-0005-0000-0000-000002000000}"/>
    <cellStyle name="Valuta" xfId="3" builtinId="4"/>
  </cellStyles>
  <dxfs count="15">
    <dxf>
      <font>
        <color theme="1"/>
      </font>
      <fill>
        <patternFill>
          <bgColor theme="0" tint="-0.14996795556505021"/>
        </patternFill>
      </fill>
    </dxf>
    <dxf>
      <font>
        <color rgb="FF9C0006"/>
      </font>
      <fill>
        <patternFill>
          <bgColor rgb="FFFFC7CE"/>
        </patternFill>
      </fill>
    </dxf>
    <dxf>
      <font>
        <color auto="1"/>
      </font>
      <fill>
        <patternFill patternType="solid">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9999"/>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B979D"/>
      <color rgb="FFCC5621"/>
      <color rgb="FF5D60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1988820</xdr:colOff>
      <xdr:row>0</xdr:row>
      <xdr:rowOff>0</xdr:rowOff>
    </xdr:from>
    <xdr:to>
      <xdr:col>1</xdr:col>
      <xdr:colOff>2091690</xdr:colOff>
      <xdr:row>6</xdr:row>
      <xdr:rowOff>361797</xdr:rowOff>
    </xdr:to>
    <xdr:pic>
      <xdr:nvPicPr>
        <xdr:cNvPr id="2" name="Afbeelding 1">
          <a:extLst>
            <a:ext uri="{FF2B5EF4-FFF2-40B4-BE49-F238E27FC236}">
              <a16:creationId xmlns:a16="http://schemas.microsoft.com/office/drawing/2014/main" id="{7CA86E0D-2734-4221-9DF8-2615DD80DB55}"/>
            </a:ext>
          </a:extLst>
        </xdr:cNvPr>
        <xdr:cNvPicPr>
          <a:picLocks noChangeAspect="1"/>
        </xdr:cNvPicPr>
      </xdr:nvPicPr>
      <xdr:blipFill>
        <a:blip xmlns:r="http://schemas.openxmlformats.org/officeDocument/2006/relationships" r:embed="rId1"/>
        <a:stretch>
          <a:fillRect/>
        </a:stretch>
      </xdr:blipFill>
      <xdr:spPr>
        <a:xfrm>
          <a:off x="1988820" y="0"/>
          <a:ext cx="3754755" cy="1750542"/>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laanderen.be/cjm/nl/cultuur-en-jeugdinfrastructuur/investeringssubsidies-voor-kwaliteitsvolle-basisvoorzieningen-en-inrichting-van-jeugdinfrastructuu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8"/>
  <sheetViews>
    <sheetView tabSelected="1" zoomScale="80" zoomScaleNormal="80" workbookViewId="0">
      <selection activeCell="A21" sqref="A21"/>
    </sheetView>
  </sheetViews>
  <sheetFormatPr defaultRowHeight="14.4" x14ac:dyDescent="0.3"/>
  <cols>
    <col min="1" max="1" width="53.33203125" customWidth="1"/>
    <col min="2" max="2" width="31.44140625" customWidth="1"/>
    <col min="3" max="3" width="23" customWidth="1"/>
    <col min="4" max="4" width="7.21875" customWidth="1"/>
    <col min="5" max="5" width="6.88671875" customWidth="1"/>
    <col min="6" max="6" width="6.5546875" customWidth="1"/>
    <col min="7" max="7" width="19.33203125" customWidth="1"/>
    <col min="8" max="8" width="32.6640625" customWidth="1"/>
    <col min="9" max="9" width="17.44140625" customWidth="1"/>
    <col min="10" max="10" width="21.5546875" customWidth="1"/>
    <col min="12" max="12" width="41.6640625" customWidth="1"/>
    <col min="15" max="15" width="0" hidden="1" customWidth="1"/>
    <col min="16" max="16" width="14.5546875" hidden="1" customWidth="1"/>
    <col min="17" max="17" width="0" hidden="1" customWidth="1"/>
  </cols>
  <sheetData>
    <row r="1" spans="1:17" s="1" customFormat="1" ht="30.6" customHeight="1" x14ac:dyDescent="0.3">
      <c r="A1" s="256"/>
      <c r="B1" s="257"/>
      <c r="C1" s="257"/>
      <c r="D1" s="214"/>
      <c r="E1" s="214"/>
      <c r="F1" s="214"/>
      <c r="G1" s="204"/>
      <c r="H1" s="232" t="s">
        <v>124</v>
      </c>
      <c r="I1" s="203"/>
      <c r="J1" s="203"/>
      <c r="K1" s="203"/>
      <c r="L1" s="203"/>
      <c r="M1" s="203"/>
      <c r="N1" s="204"/>
    </row>
    <row r="2" spans="1:17" s="1" customFormat="1" ht="15" thickBot="1" x14ac:dyDescent="0.35">
      <c r="A2" s="258"/>
      <c r="B2" s="259"/>
      <c r="C2" s="259"/>
      <c r="D2" s="198"/>
      <c r="E2" s="198"/>
      <c r="F2" s="198"/>
      <c r="G2" s="206"/>
      <c r="H2" s="205" t="s">
        <v>115</v>
      </c>
      <c r="I2" s="205" t="s">
        <v>116</v>
      </c>
      <c r="J2" s="243"/>
      <c r="K2" s="243"/>
      <c r="L2" s="243"/>
      <c r="M2" s="243"/>
      <c r="N2" s="244"/>
    </row>
    <row r="3" spans="1:17" s="1" customFormat="1" x14ac:dyDescent="0.3">
      <c r="A3" s="258"/>
      <c r="B3" s="259"/>
      <c r="C3" s="259"/>
      <c r="D3" s="198"/>
      <c r="E3" s="198"/>
      <c r="F3" s="198"/>
      <c r="G3" s="206"/>
      <c r="H3" s="195" t="s">
        <v>117</v>
      </c>
      <c r="I3" s="181"/>
      <c r="J3" s="243"/>
      <c r="K3" s="243"/>
      <c r="L3" s="243"/>
      <c r="M3" s="243"/>
      <c r="N3" s="244"/>
    </row>
    <row r="4" spans="1:17" s="1" customFormat="1" x14ac:dyDescent="0.3">
      <c r="A4" s="207"/>
      <c r="B4" s="197"/>
      <c r="C4" s="197"/>
      <c r="D4" s="197"/>
      <c r="E4" s="197"/>
      <c r="F4" s="197"/>
      <c r="G4" s="206"/>
      <c r="H4" s="196" t="s">
        <v>113</v>
      </c>
      <c r="I4" s="182"/>
      <c r="J4" s="197"/>
      <c r="K4" s="197"/>
      <c r="L4" s="197"/>
      <c r="M4" s="197"/>
      <c r="N4" s="206"/>
    </row>
    <row r="5" spans="1:17" s="1" customFormat="1" ht="17.399999999999999" customHeight="1" x14ac:dyDescent="0.3">
      <c r="A5" s="207"/>
      <c r="B5" s="197"/>
      <c r="C5" s="197"/>
      <c r="D5" s="197"/>
      <c r="E5" s="197"/>
      <c r="F5" s="197"/>
      <c r="G5" s="206"/>
      <c r="H5" s="233" t="s">
        <v>114</v>
      </c>
      <c r="I5" s="200"/>
      <c r="J5" s="197"/>
      <c r="K5" s="197"/>
      <c r="L5" s="197"/>
      <c r="M5" s="197"/>
      <c r="N5" s="206"/>
    </row>
    <row r="6" spans="1:17" s="1" customFormat="1" ht="17.399999999999999" customHeight="1" thickBot="1" x14ac:dyDescent="0.45">
      <c r="A6" s="215"/>
      <c r="B6" s="197"/>
      <c r="C6" s="197"/>
      <c r="D6" s="197"/>
      <c r="E6" s="197"/>
      <c r="F6" s="197"/>
      <c r="G6" s="206"/>
      <c r="H6" s="234" t="s">
        <v>125</v>
      </c>
      <c r="I6" s="199"/>
      <c r="J6" s="197"/>
      <c r="K6" s="197"/>
      <c r="L6" s="197"/>
      <c r="M6" s="197"/>
      <c r="N6" s="206"/>
    </row>
    <row r="7" spans="1:17" s="1" customFormat="1" ht="57.6" customHeight="1" thickBot="1" x14ac:dyDescent="0.45">
      <c r="A7" s="216" t="s">
        <v>121</v>
      </c>
      <c r="B7" s="197"/>
      <c r="C7" s="197"/>
      <c r="D7" s="197"/>
      <c r="E7" s="197"/>
      <c r="F7" s="197"/>
      <c r="G7" s="206"/>
      <c r="H7" s="197"/>
      <c r="I7" s="197"/>
      <c r="J7" s="197"/>
      <c r="K7" s="197"/>
      <c r="L7" s="197"/>
      <c r="M7" s="197"/>
      <c r="N7" s="206"/>
    </row>
    <row r="8" spans="1:17" s="1" customFormat="1" ht="15" thickBot="1" x14ac:dyDescent="0.35">
      <c r="A8" s="3" t="s">
        <v>0</v>
      </c>
      <c r="B8" s="262"/>
      <c r="C8" s="263"/>
      <c r="G8" s="206"/>
      <c r="H8" s="197"/>
      <c r="I8" s="197"/>
      <c r="J8" s="197"/>
      <c r="K8" s="197"/>
      <c r="L8" s="197"/>
      <c r="M8" s="197"/>
      <c r="N8" s="206"/>
    </row>
    <row r="9" spans="1:17" s="1" customFormat="1" x14ac:dyDescent="0.3">
      <c r="A9" s="3" t="s">
        <v>1</v>
      </c>
      <c r="B9" s="262"/>
      <c r="C9" s="263"/>
      <c r="G9" s="206"/>
      <c r="H9" s="197"/>
      <c r="I9" s="197"/>
      <c r="J9" s="197"/>
      <c r="K9" s="197"/>
      <c r="L9" s="197"/>
      <c r="M9" s="197"/>
      <c r="N9" s="206"/>
    </row>
    <row r="10" spans="1:17" s="1" customFormat="1" ht="14.4" customHeight="1" x14ac:dyDescent="0.3">
      <c r="A10" s="4" t="s">
        <v>2</v>
      </c>
      <c r="B10" s="6">
        <v>0</v>
      </c>
      <c r="H10" s="245" t="s">
        <v>103</v>
      </c>
      <c r="I10" s="243"/>
      <c r="J10" s="243"/>
      <c r="K10" s="197"/>
      <c r="L10" s="197"/>
      <c r="M10" s="197"/>
      <c r="N10" s="206"/>
    </row>
    <row r="11" spans="1:17" s="1" customFormat="1" x14ac:dyDescent="0.3">
      <c r="A11" s="4" t="s">
        <v>137</v>
      </c>
      <c r="B11" s="172">
        <v>0</v>
      </c>
      <c r="G11" s="206"/>
      <c r="H11" s="245"/>
      <c r="I11" s="243"/>
      <c r="J11" s="243"/>
      <c r="K11" s="197"/>
      <c r="L11" s="197"/>
      <c r="M11" s="197"/>
      <c r="N11" s="206"/>
    </row>
    <row r="12" spans="1:17" s="1" customFormat="1" ht="15" thickBot="1" x14ac:dyDescent="0.35">
      <c r="A12" s="5" t="s">
        <v>102</v>
      </c>
      <c r="B12" s="174">
        <v>0</v>
      </c>
      <c r="G12" s="206"/>
      <c r="H12" s="245"/>
      <c r="I12" s="243"/>
      <c r="J12" s="243"/>
      <c r="K12" s="197"/>
      <c r="L12" s="197"/>
      <c r="M12" s="197"/>
      <c r="N12" s="206"/>
    </row>
    <row r="13" spans="1:17" s="1" customFormat="1" ht="18" customHeight="1" thickBot="1" x14ac:dyDescent="0.45">
      <c r="A13" s="215" t="s">
        <v>30</v>
      </c>
      <c r="B13" s="197"/>
      <c r="G13" s="206"/>
      <c r="H13" s="197"/>
      <c r="I13" s="197"/>
      <c r="J13" s="197"/>
      <c r="K13" s="197"/>
      <c r="L13" s="197"/>
      <c r="M13" s="197"/>
      <c r="N13" s="206"/>
    </row>
    <row r="14" spans="1:17" s="1" customFormat="1" ht="15" thickBot="1" x14ac:dyDescent="0.35">
      <c r="A14" s="264" t="s">
        <v>19</v>
      </c>
      <c r="B14" s="264" t="s">
        <v>99</v>
      </c>
      <c r="C14" s="264" t="s">
        <v>100</v>
      </c>
      <c r="D14" s="240" t="s">
        <v>122</v>
      </c>
      <c r="E14" s="241"/>
      <c r="F14" s="241"/>
      <c r="G14" s="242"/>
      <c r="H14" s="197"/>
      <c r="I14" s="197"/>
      <c r="J14" s="197"/>
      <c r="K14" s="197"/>
      <c r="L14" s="197"/>
      <c r="M14" s="197"/>
      <c r="N14" s="206"/>
    </row>
    <row r="15" spans="1:17" s="1" customFormat="1" ht="15" thickBot="1" x14ac:dyDescent="0.35">
      <c r="A15" s="265"/>
      <c r="B15" s="265"/>
      <c r="C15" s="265"/>
      <c r="D15" s="8">
        <v>1</v>
      </c>
      <c r="E15" s="7">
        <v>2</v>
      </c>
      <c r="F15" s="7">
        <v>3</v>
      </c>
      <c r="G15" s="7" t="s">
        <v>129</v>
      </c>
      <c r="H15" s="197"/>
      <c r="I15" s="197"/>
      <c r="J15" s="197"/>
      <c r="K15" s="197"/>
      <c r="L15" s="197"/>
      <c r="M15" s="197"/>
      <c r="N15" s="206"/>
    </row>
    <row r="16" spans="1:17" s="1" customFormat="1" ht="14.4" customHeight="1" x14ac:dyDescent="0.3">
      <c r="A16" s="217" t="s">
        <v>145</v>
      </c>
      <c r="B16" s="10">
        <v>0</v>
      </c>
      <c r="C16" s="186">
        <f>B16-B16/(100+(B10*100))*(B10*100)</f>
        <v>0</v>
      </c>
      <c r="D16" s="202">
        <v>0</v>
      </c>
      <c r="E16" s="202">
        <v>0</v>
      </c>
      <c r="F16" s="202">
        <v>0</v>
      </c>
      <c r="G16" s="218">
        <f>SUM(D16:F16)</f>
        <v>0</v>
      </c>
      <c r="H16" s="266" t="s">
        <v>138</v>
      </c>
      <c r="I16" s="267"/>
      <c r="J16" s="267"/>
      <c r="K16" s="267"/>
      <c r="L16" s="267"/>
      <c r="M16" s="197"/>
      <c r="N16" s="206"/>
      <c r="O16" s="239">
        <f>B16*D16</f>
        <v>0</v>
      </c>
      <c r="P16" s="239">
        <f>B16*E16</f>
        <v>0</v>
      </c>
      <c r="Q16" s="239">
        <f>B16*F16</f>
        <v>0</v>
      </c>
    </row>
    <row r="17" spans="1:17" s="1" customFormat="1" x14ac:dyDescent="0.3">
      <c r="A17" s="217" t="s">
        <v>146</v>
      </c>
      <c r="B17" s="10">
        <v>0</v>
      </c>
      <c r="C17" s="186">
        <f>B17-B17/(100+(B10*100))*(B10*100)</f>
        <v>0</v>
      </c>
      <c r="D17" s="202">
        <v>0</v>
      </c>
      <c r="E17" s="202">
        <v>0</v>
      </c>
      <c r="F17" s="202">
        <v>0</v>
      </c>
      <c r="G17" s="218">
        <f>SUM(D17:F17)</f>
        <v>0</v>
      </c>
      <c r="H17" s="266"/>
      <c r="I17" s="267"/>
      <c r="J17" s="267"/>
      <c r="K17" s="267"/>
      <c r="L17" s="267"/>
      <c r="M17" s="197"/>
      <c r="N17" s="206"/>
      <c r="O17" s="239">
        <f>B17*D17</f>
        <v>0</v>
      </c>
      <c r="P17" s="239">
        <f>B17*E17</f>
        <v>0</v>
      </c>
      <c r="Q17" s="239">
        <f>B17*F17</f>
        <v>0</v>
      </c>
    </row>
    <row r="18" spans="1:17" s="1" customFormat="1" x14ac:dyDescent="0.3">
      <c r="A18" s="217" t="s">
        <v>147</v>
      </c>
      <c r="B18" s="10">
        <v>0</v>
      </c>
      <c r="C18" s="186">
        <f>B18-B18/(100+(B10*100))*(B10*100)</f>
        <v>0</v>
      </c>
      <c r="D18" s="202">
        <v>0</v>
      </c>
      <c r="E18" s="202">
        <v>0</v>
      </c>
      <c r="F18" s="202">
        <v>0</v>
      </c>
      <c r="G18" s="218">
        <f>SUM(D18:F18)</f>
        <v>0</v>
      </c>
      <c r="H18" s="266"/>
      <c r="I18" s="267"/>
      <c r="J18" s="267"/>
      <c r="K18" s="267"/>
      <c r="L18" s="267"/>
      <c r="M18" s="197"/>
      <c r="N18" s="206"/>
      <c r="O18" s="239">
        <f t="shared" ref="O18:O38" si="0">B18*D18</f>
        <v>0</v>
      </c>
      <c r="P18" s="239">
        <f t="shared" ref="P18:P38" si="1">B18*E18</f>
        <v>0</v>
      </c>
      <c r="Q18" s="239">
        <f t="shared" ref="Q18:Q38" si="2">B18*F18</f>
        <v>0</v>
      </c>
    </row>
    <row r="19" spans="1:17" s="1" customFormat="1" x14ac:dyDescent="0.3">
      <c r="A19" s="217" t="s">
        <v>148</v>
      </c>
      <c r="B19" s="10">
        <v>0</v>
      </c>
      <c r="C19" s="186">
        <f>B19-B19/(100+(B10*100))*(B10*100)</f>
        <v>0</v>
      </c>
      <c r="D19" s="202">
        <v>0</v>
      </c>
      <c r="E19" s="202">
        <v>0</v>
      </c>
      <c r="F19" s="202">
        <v>0</v>
      </c>
      <c r="G19" s="218">
        <f t="shared" ref="G19:G37" si="3">SUM(D19:F19)</f>
        <v>0</v>
      </c>
      <c r="H19" s="266"/>
      <c r="I19" s="267"/>
      <c r="J19" s="267"/>
      <c r="K19" s="267"/>
      <c r="L19" s="267"/>
      <c r="M19" s="197"/>
      <c r="N19" s="206"/>
      <c r="O19" s="239">
        <f t="shared" si="0"/>
        <v>0</v>
      </c>
      <c r="P19" s="239">
        <f t="shared" si="1"/>
        <v>0</v>
      </c>
      <c r="Q19" s="239">
        <f t="shared" si="2"/>
        <v>0</v>
      </c>
    </row>
    <row r="20" spans="1:17" s="1" customFormat="1" x14ac:dyDescent="0.3">
      <c r="A20" s="217"/>
      <c r="B20" s="10">
        <v>0</v>
      </c>
      <c r="C20" s="186">
        <f>B20-B20/(100+(B10*100))*(B10*100)</f>
        <v>0</v>
      </c>
      <c r="D20" s="202">
        <v>0</v>
      </c>
      <c r="E20" s="202">
        <v>0</v>
      </c>
      <c r="F20" s="202">
        <v>0</v>
      </c>
      <c r="G20" s="218">
        <f t="shared" si="3"/>
        <v>0</v>
      </c>
      <c r="H20" s="266"/>
      <c r="I20" s="267"/>
      <c r="J20" s="267"/>
      <c r="K20" s="267"/>
      <c r="L20" s="267"/>
      <c r="M20" s="197"/>
      <c r="N20" s="206"/>
      <c r="O20" s="239">
        <f t="shared" si="0"/>
        <v>0</v>
      </c>
      <c r="P20" s="239">
        <f t="shared" si="1"/>
        <v>0</v>
      </c>
      <c r="Q20" s="239">
        <f t="shared" si="2"/>
        <v>0</v>
      </c>
    </row>
    <row r="21" spans="1:17" x14ac:dyDescent="0.3">
      <c r="A21" s="217"/>
      <c r="B21" s="10">
        <v>0</v>
      </c>
      <c r="C21" s="186">
        <f>B21-B21/(100+(B10*100))*(B10*100)</f>
        <v>0</v>
      </c>
      <c r="D21" s="202">
        <v>0</v>
      </c>
      <c r="E21" s="202">
        <v>0</v>
      </c>
      <c r="F21" s="202">
        <v>0</v>
      </c>
      <c r="G21" s="218">
        <f t="shared" si="3"/>
        <v>0</v>
      </c>
      <c r="H21" s="266"/>
      <c r="I21" s="267"/>
      <c r="J21" s="267"/>
      <c r="K21" s="267"/>
      <c r="L21" s="267"/>
      <c r="M21" s="208"/>
      <c r="N21" s="209"/>
      <c r="O21" s="239">
        <f t="shared" si="0"/>
        <v>0</v>
      </c>
      <c r="P21" s="239">
        <f t="shared" si="1"/>
        <v>0</v>
      </c>
      <c r="Q21" s="239">
        <f t="shared" si="2"/>
        <v>0</v>
      </c>
    </row>
    <row r="22" spans="1:17" s="1" customFormat="1" x14ac:dyDescent="0.3">
      <c r="A22" s="217"/>
      <c r="B22" s="10">
        <v>0</v>
      </c>
      <c r="C22" s="186">
        <f>B22-B22/(100+(B10*100))*(B10*100)</f>
        <v>0</v>
      </c>
      <c r="D22" s="202">
        <v>0</v>
      </c>
      <c r="E22" s="202">
        <v>0</v>
      </c>
      <c r="F22" s="202">
        <v>0</v>
      </c>
      <c r="G22" s="218">
        <f t="shared" si="3"/>
        <v>0</v>
      </c>
      <c r="H22" s="266"/>
      <c r="I22" s="267"/>
      <c r="J22" s="267"/>
      <c r="K22" s="267"/>
      <c r="L22" s="267"/>
      <c r="M22" s="197"/>
      <c r="N22" s="206"/>
      <c r="O22" s="239">
        <f t="shared" si="0"/>
        <v>0</v>
      </c>
      <c r="P22" s="239">
        <f t="shared" si="1"/>
        <v>0</v>
      </c>
      <c r="Q22" s="239">
        <f t="shared" si="2"/>
        <v>0</v>
      </c>
    </row>
    <row r="23" spans="1:17" s="1" customFormat="1" x14ac:dyDescent="0.3">
      <c r="A23" s="217"/>
      <c r="B23" s="10">
        <v>0</v>
      </c>
      <c r="C23" s="187">
        <f>B23-B23/(100+(B10*100))*(B10*100)</f>
        <v>0</v>
      </c>
      <c r="D23" s="202">
        <v>0</v>
      </c>
      <c r="E23" s="202">
        <v>0</v>
      </c>
      <c r="F23" s="202">
        <v>0</v>
      </c>
      <c r="G23" s="218">
        <f t="shared" si="3"/>
        <v>0</v>
      </c>
      <c r="H23" s="266"/>
      <c r="I23" s="267"/>
      <c r="J23" s="267"/>
      <c r="K23" s="267"/>
      <c r="L23" s="267"/>
      <c r="M23" s="197"/>
      <c r="N23" s="206"/>
      <c r="O23" s="239">
        <f t="shared" si="0"/>
        <v>0</v>
      </c>
      <c r="P23" s="239">
        <f t="shared" si="1"/>
        <v>0</v>
      </c>
      <c r="Q23" s="239">
        <f t="shared" si="2"/>
        <v>0</v>
      </c>
    </row>
    <row r="24" spans="1:17" s="1" customFormat="1" x14ac:dyDescent="0.3">
      <c r="A24" s="217"/>
      <c r="B24" s="10">
        <v>0</v>
      </c>
      <c r="C24" s="186">
        <f>B24-B24/(100+(B10*100))*(B10*100)</f>
        <v>0</v>
      </c>
      <c r="D24" s="202">
        <v>0</v>
      </c>
      <c r="E24" s="202">
        <v>0</v>
      </c>
      <c r="F24" s="202">
        <v>0</v>
      </c>
      <c r="G24" s="218">
        <f t="shared" si="3"/>
        <v>0</v>
      </c>
      <c r="H24" s="266"/>
      <c r="I24" s="267"/>
      <c r="J24" s="267"/>
      <c r="K24" s="267"/>
      <c r="L24" s="267"/>
      <c r="M24" s="197"/>
      <c r="N24" s="206"/>
      <c r="O24" s="239">
        <f t="shared" si="0"/>
        <v>0</v>
      </c>
      <c r="P24" s="239">
        <f t="shared" si="1"/>
        <v>0</v>
      </c>
      <c r="Q24" s="239">
        <f t="shared" si="2"/>
        <v>0</v>
      </c>
    </row>
    <row r="25" spans="1:17" s="1" customFormat="1" x14ac:dyDescent="0.3">
      <c r="A25" s="217"/>
      <c r="B25" s="10">
        <v>0</v>
      </c>
      <c r="C25" s="186">
        <f>B25-B25/(100+(B10*100))*(B10*100)</f>
        <v>0</v>
      </c>
      <c r="D25" s="202">
        <v>0</v>
      </c>
      <c r="E25" s="202">
        <v>0</v>
      </c>
      <c r="F25" s="202">
        <v>0</v>
      </c>
      <c r="G25" s="218">
        <f t="shared" si="3"/>
        <v>0</v>
      </c>
      <c r="H25" s="266"/>
      <c r="I25" s="267"/>
      <c r="J25" s="267"/>
      <c r="K25" s="267"/>
      <c r="L25" s="267"/>
      <c r="M25" s="197"/>
      <c r="N25" s="206"/>
      <c r="O25" s="239">
        <f t="shared" si="0"/>
        <v>0</v>
      </c>
      <c r="P25" s="239">
        <f t="shared" si="1"/>
        <v>0</v>
      </c>
      <c r="Q25" s="239">
        <f t="shared" si="2"/>
        <v>0</v>
      </c>
    </row>
    <row r="26" spans="1:17" s="1" customFormat="1" ht="15" customHeight="1" x14ac:dyDescent="0.3">
      <c r="A26" s="217"/>
      <c r="B26" s="10">
        <v>0</v>
      </c>
      <c r="C26" s="186">
        <f>B26-B26/(100+(B10*100))*(B10*100)</f>
        <v>0</v>
      </c>
      <c r="D26" s="202">
        <v>0</v>
      </c>
      <c r="E26" s="202">
        <v>0</v>
      </c>
      <c r="F26" s="202">
        <v>0</v>
      </c>
      <c r="G26" s="218">
        <f t="shared" si="3"/>
        <v>0</v>
      </c>
      <c r="H26" s="236" t="s">
        <v>130</v>
      </c>
      <c r="I26" s="197"/>
      <c r="J26" s="197"/>
      <c r="K26" s="197"/>
      <c r="L26" s="197"/>
      <c r="M26" s="197"/>
      <c r="N26" s="206"/>
      <c r="O26" s="239">
        <f t="shared" si="0"/>
        <v>0</v>
      </c>
      <c r="P26" s="239">
        <f t="shared" si="1"/>
        <v>0</v>
      </c>
      <c r="Q26" s="239">
        <f t="shared" si="2"/>
        <v>0</v>
      </c>
    </row>
    <row r="27" spans="1:17" s="1" customFormat="1" x14ac:dyDescent="0.3">
      <c r="A27" s="217"/>
      <c r="B27" s="10">
        <v>0</v>
      </c>
      <c r="C27" s="186">
        <f>B27-B27/(100+(B10*100))*(B10*100)</f>
        <v>0</v>
      </c>
      <c r="D27" s="202">
        <v>0</v>
      </c>
      <c r="E27" s="202">
        <v>0</v>
      </c>
      <c r="F27" s="202">
        <v>0</v>
      </c>
      <c r="G27" s="218">
        <f t="shared" si="3"/>
        <v>0</v>
      </c>
      <c r="H27" s="197"/>
      <c r="I27" s="197"/>
      <c r="J27" s="197"/>
      <c r="K27" s="197"/>
      <c r="L27" s="197"/>
      <c r="M27" s="197"/>
      <c r="N27" s="206"/>
      <c r="O27" s="239">
        <f t="shared" si="0"/>
        <v>0</v>
      </c>
      <c r="P27" s="239">
        <f t="shared" si="1"/>
        <v>0</v>
      </c>
      <c r="Q27" s="239">
        <f t="shared" si="2"/>
        <v>0</v>
      </c>
    </row>
    <row r="28" spans="1:17" s="1" customFormat="1" ht="14.4" customHeight="1" x14ac:dyDescent="0.3">
      <c r="A28" s="217"/>
      <c r="B28" s="10">
        <v>0</v>
      </c>
      <c r="C28" s="186">
        <f>B28-B28/(100+(B10*100))*(B10*100)</f>
        <v>0</v>
      </c>
      <c r="D28" s="202">
        <v>0</v>
      </c>
      <c r="E28" s="202">
        <v>0</v>
      </c>
      <c r="F28" s="202">
        <v>0</v>
      </c>
      <c r="G28" s="218">
        <f t="shared" si="3"/>
        <v>0</v>
      </c>
      <c r="H28" s="196" t="s">
        <v>131</v>
      </c>
      <c r="I28" s="250" t="s">
        <v>134</v>
      </c>
      <c r="J28" s="250"/>
      <c r="K28" s="250"/>
      <c r="L28" s="250"/>
      <c r="M28" s="197"/>
      <c r="N28" s="206"/>
      <c r="O28" s="239">
        <f t="shared" si="0"/>
        <v>0</v>
      </c>
      <c r="P28" s="239">
        <f t="shared" si="1"/>
        <v>0</v>
      </c>
      <c r="Q28" s="239">
        <f t="shared" si="2"/>
        <v>0</v>
      </c>
    </row>
    <row r="29" spans="1:17" s="1" customFormat="1" ht="17.399999999999999" x14ac:dyDescent="0.3">
      <c r="A29" s="217"/>
      <c r="B29" s="10">
        <v>0</v>
      </c>
      <c r="C29" s="186">
        <f>B29-B29/(100+(B10*100))*(B10*100)</f>
        <v>0</v>
      </c>
      <c r="D29" s="202">
        <v>0</v>
      </c>
      <c r="E29" s="202">
        <v>0</v>
      </c>
      <c r="F29" s="202">
        <v>0</v>
      </c>
      <c r="G29" s="218">
        <f t="shared" si="3"/>
        <v>0</v>
      </c>
      <c r="H29" s="196" t="s">
        <v>132</v>
      </c>
      <c r="I29" s="250" t="s">
        <v>135</v>
      </c>
      <c r="J29" s="250"/>
      <c r="K29" s="250"/>
      <c r="L29" s="250"/>
      <c r="M29" s="197"/>
      <c r="N29" s="206"/>
      <c r="O29" s="239">
        <f t="shared" si="0"/>
        <v>0</v>
      </c>
      <c r="P29" s="239">
        <f t="shared" si="1"/>
        <v>0</v>
      </c>
      <c r="Q29" s="239">
        <f t="shared" si="2"/>
        <v>0</v>
      </c>
    </row>
    <row r="30" spans="1:17" s="1" customFormat="1" ht="17.399999999999999" x14ac:dyDescent="0.3">
      <c r="A30" s="217"/>
      <c r="B30" s="10">
        <v>0</v>
      </c>
      <c r="C30" s="186">
        <f>B30-B30/(100+(B10*100))*(B10*100)</f>
        <v>0</v>
      </c>
      <c r="D30" s="202">
        <v>0</v>
      </c>
      <c r="E30" s="202">
        <v>0</v>
      </c>
      <c r="F30" s="202">
        <v>0</v>
      </c>
      <c r="G30" s="218">
        <f t="shared" si="3"/>
        <v>0</v>
      </c>
      <c r="H30" s="237" t="s">
        <v>133</v>
      </c>
      <c r="I30" s="250" t="s">
        <v>136</v>
      </c>
      <c r="J30" s="250"/>
      <c r="K30" s="250"/>
      <c r="L30" s="250"/>
      <c r="M30" s="197"/>
      <c r="N30" s="206"/>
      <c r="O30" s="239">
        <f t="shared" si="0"/>
        <v>0</v>
      </c>
      <c r="P30" s="239">
        <f t="shared" si="1"/>
        <v>0</v>
      </c>
      <c r="Q30" s="239">
        <f t="shared" si="2"/>
        <v>0</v>
      </c>
    </row>
    <row r="31" spans="1:17" s="1" customFormat="1" ht="21" customHeight="1" x14ac:dyDescent="0.3">
      <c r="A31" s="217"/>
      <c r="B31" s="10">
        <v>0</v>
      </c>
      <c r="C31" s="186">
        <f>B31-B31/(100+(B10*100))*(B10*100)</f>
        <v>0</v>
      </c>
      <c r="D31" s="202">
        <v>0</v>
      </c>
      <c r="E31" s="202">
        <v>0</v>
      </c>
      <c r="F31" s="202">
        <v>0</v>
      </c>
      <c r="G31" s="218">
        <f t="shared" si="3"/>
        <v>0</v>
      </c>
      <c r="H31" s="197"/>
      <c r="I31" s="197"/>
      <c r="J31" s="197"/>
      <c r="K31" s="197"/>
      <c r="L31" s="197"/>
      <c r="M31" s="197"/>
      <c r="N31" s="206"/>
      <c r="O31" s="239">
        <f t="shared" si="0"/>
        <v>0</v>
      </c>
      <c r="P31" s="239">
        <f t="shared" si="1"/>
        <v>0</v>
      </c>
      <c r="Q31" s="239">
        <f t="shared" si="2"/>
        <v>0</v>
      </c>
    </row>
    <row r="32" spans="1:17" s="1" customFormat="1" ht="15" customHeight="1" x14ac:dyDescent="0.3">
      <c r="A32" s="217"/>
      <c r="B32" s="10">
        <v>0</v>
      </c>
      <c r="C32" s="186">
        <f>B32-B32/(100+(B10*100))*(B10*100)</f>
        <v>0</v>
      </c>
      <c r="D32" s="202">
        <v>0</v>
      </c>
      <c r="E32" s="202">
        <v>0</v>
      </c>
      <c r="F32" s="202">
        <v>0</v>
      </c>
      <c r="G32" s="218">
        <f t="shared" si="3"/>
        <v>0</v>
      </c>
      <c r="H32" s="197"/>
      <c r="I32" s="197"/>
      <c r="J32" s="197"/>
      <c r="K32" s="197"/>
      <c r="L32" s="197"/>
      <c r="M32" s="197"/>
      <c r="N32" s="206"/>
      <c r="O32" s="239">
        <f t="shared" si="0"/>
        <v>0</v>
      </c>
      <c r="P32" s="239">
        <f t="shared" si="1"/>
        <v>0</v>
      </c>
      <c r="Q32" s="239">
        <f t="shared" si="2"/>
        <v>0</v>
      </c>
    </row>
    <row r="33" spans="1:17" s="1" customFormat="1" ht="15.6" customHeight="1" x14ac:dyDescent="0.3">
      <c r="A33" s="217"/>
      <c r="B33" s="10">
        <v>0</v>
      </c>
      <c r="C33" s="186">
        <f>B33-B33/(100+(B10*100))*(B10*100)</f>
        <v>0</v>
      </c>
      <c r="D33" s="202">
        <v>0</v>
      </c>
      <c r="E33" s="202">
        <v>0</v>
      </c>
      <c r="F33" s="202">
        <v>0</v>
      </c>
      <c r="G33" s="218">
        <f t="shared" si="3"/>
        <v>0</v>
      </c>
      <c r="H33" s="197"/>
      <c r="I33" s="197"/>
      <c r="J33" s="197"/>
      <c r="K33" s="197"/>
      <c r="L33" s="197"/>
      <c r="M33" s="197"/>
      <c r="N33" s="206"/>
      <c r="O33" s="239">
        <f t="shared" si="0"/>
        <v>0</v>
      </c>
      <c r="P33" s="239">
        <f t="shared" si="1"/>
        <v>0</v>
      </c>
      <c r="Q33" s="239">
        <f t="shared" si="2"/>
        <v>0</v>
      </c>
    </row>
    <row r="34" spans="1:17" s="1" customFormat="1" ht="18" customHeight="1" x14ac:dyDescent="0.3">
      <c r="A34" s="219"/>
      <c r="B34" s="12">
        <v>0</v>
      </c>
      <c r="C34" s="188">
        <f>B34-B34/(100+(B10*100))*(B10*100)</f>
        <v>0</v>
      </c>
      <c r="D34" s="202">
        <v>0</v>
      </c>
      <c r="E34" s="202">
        <v>0</v>
      </c>
      <c r="F34" s="202">
        <v>0</v>
      </c>
      <c r="G34" s="218">
        <f t="shared" si="3"/>
        <v>0</v>
      </c>
      <c r="H34" s="197"/>
      <c r="I34" s="197"/>
      <c r="J34" s="197"/>
      <c r="K34" s="197"/>
      <c r="L34" s="197"/>
      <c r="M34" s="197"/>
      <c r="N34" s="206"/>
      <c r="O34" s="239">
        <f t="shared" si="0"/>
        <v>0</v>
      </c>
      <c r="P34" s="239">
        <f t="shared" si="1"/>
        <v>0</v>
      </c>
      <c r="Q34" s="239">
        <f t="shared" si="2"/>
        <v>0</v>
      </c>
    </row>
    <row r="35" spans="1:17" s="1" customFormat="1" ht="22.95" customHeight="1" x14ac:dyDescent="0.3">
      <c r="A35" s="219"/>
      <c r="B35" s="12">
        <v>0</v>
      </c>
      <c r="C35" s="188">
        <f>B35-B35/(100+(B10*100))*(B10*100)</f>
        <v>0</v>
      </c>
      <c r="D35" s="202">
        <v>0</v>
      </c>
      <c r="E35" s="202">
        <v>0</v>
      </c>
      <c r="F35" s="202">
        <v>0</v>
      </c>
      <c r="G35" s="218">
        <f t="shared" si="3"/>
        <v>0</v>
      </c>
      <c r="H35" s="248" t="s">
        <v>126</v>
      </c>
      <c r="I35" s="248"/>
      <c r="J35" s="248"/>
      <c r="K35" s="197"/>
      <c r="L35" s="197"/>
      <c r="M35" s="197"/>
      <c r="N35" s="206"/>
      <c r="O35" s="239">
        <f t="shared" si="0"/>
        <v>0</v>
      </c>
      <c r="P35" s="239">
        <f t="shared" si="1"/>
        <v>0</v>
      </c>
      <c r="Q35" s="239">
        <f t="shared" si="2"/>
        <v>0</v>
      </c>
    </row>
    <row r="36" spans="1:17" s="1" customFormat="1" ht="14.4" customHeight="1" thickBot="1" x14ac:dyDescent="0.35">
      <c r="A36" s="219"/>
      <c r="B36" s="12">
        <v>0</v>
      </c>
      <c r="C36" s="188">
        <f>B36-B36/(100+(B10*100))*(B10*100)</f>
        <v>0</v>
      </c>
      <c r="D36" s="202">
        <v>0</v>
      </c>
      <c r="E36" s="202">
        <v>0</v>
      </c>
      <c r="F36" s="202">
        <v>0</v>
      </c>
      <c r="G36" s="218">
        <f t="shared" si="3"/>
        <v>0</v>
      </c>
      <c r="H36" s="248"/>
      <c r="I36" s="248"/>
      <c r="J36" s="248"/>
      <c r="K36" s="197"/>
      <c r="L36" s="197"/>
      <c r="M36" s="197"/>
      <c r="N36" s="206"/>
      <c r="O36" s="239">
        <f t="shared" si="0"/>
        <v>0</v>
      </c>
      <c r="P36" s="239">
        <f t="shared" si="1"/>
        <v>0</v>
      </c>
      <c r="Q36" s="239">
        <f t="shared" si="2"/>
        <v>0</v>
      </c>
    </row>
    <row r="37" spans="1:17" ht="15" customHeight="1" thickBot="1" x14ac:dyDescent="0.35">
      <c r="A37" s="7" t="s">
        <v>94</v>
      </c>
      <c r="B37" s="12">
        <v>0</v>
      </c>
      <c r="C37" s="188">
        <f>B37-B37/(100+(B11*100))*(B11*100)</f>
        <v>0</v>
      </c>
      <c r="D37" s="228">
        <v>0</v>
      </c>
      <c r="E37" s="228">
        <v>0</v>
      </c>
      <c r="F37" s="228">
        <v>0</v>
      </c>
      <c r="G37" s="229">
        <f t="shared" si="3"/>
        <v>0</v>
      </c>
      <c r="H37" s="248"/>
      <c r="I37" s="248"/>
      <c r="J37" s="248"/>
      <c r="K37" s="208"/>
      <c r="L37" s="208"/>
      <c r="M37" s="208"/>
      <c r="N37" s="209"/>
      <c r="O37" s="239">
        <f t="shared" si="0"/>
        <v>0</v>
      </c>
      <c r="P37" s="239">
        <f t="shared" si="1"/>
        <v>0</v>
      </c>
      <c r="Q37" s="239">
        <f t="shared" si="2"/>
        <v>0</v>
      </c>
    </row>
    <row r="38" spans="1:17" s="1" customFormat="1" ht="15" thickBot="1" x14ac:dyDescent="0.35">
      <c r="A38" s="191" t="s">
        <v>93</v>
      </c>
      <c r="B38" s="192">
        <f>SUM(B16:B37)</f>
        <v>0</v>
      </c>
      <c r="C38" s="221">
        <f>SUM(C16:C37)</f>
        <v>0</v>
      </c>
      <c r="D38" s="231"/>
      <c r="E38" s="230"/>
      <c r="F38" s="230"/>
      <c r="G38" s="235"/>
      <c r="H38" s="210"/>
      <c r="I38" s="210"/>
      <c r="J38" s="210"/>
      <c r="K38" s="197"/>
      <c r="L38" s="197"/>
      <c r="M38" s="197"/>
      <c r="N38" s="206"/>
      <c r="O38" s="239">
        <f t="shared" si="0"/>
        <v>0</v>
      </c>
      <c r="P38" s="239">
        <f t="shared" si="1"/>
        <v>0</v>
      </c>
      <c r="Q38" s="239">
        <f t="shared" si="2"/>
        <v>0</v>
      </c>
    </row>
    <row r="39" spans="1:17" ht="66.599999999999994" customHeight="1" thickBot="1" x14ac:dyDescent="0.35">
      <c r="A39" s="176" t="s">
        <v>123</v>
      </c>
      <c r="B39" s="177">
        <v>0</v>
      </c>
      <c r="C39" s="222"/>
      <c r="D39" s="231"/>
      <c r="E39" s="230"/>
      <c r="F39" s="230"/>
      <c r="G39" s="235"/>
      <c r="H39" s="248" t="s">
        <v>141</v>
      </c>
      <c r="I39" s="248"/>
      <c r="J39" s="248"/>
      <c r="K39" s="208"/>
      <c r="L39" s="208"/>
      <c r="M39" s="208"/>
      <c r="N39" s="209"/>
    </row>
    <row r="40" spans="1:17" ht="16.8" customHeight="1" thickBot="1" x14ac:dyDescent="0.35">
      <c r="A40" s="171"/>
      <c r="B40" s="189">
        <f>B38*B39</f>
        <v>0</v>
      </c>
      <c r="C40" s="223">
        <f>B40-B40/(100+(B12*100))*(B12*100)</f>
        <v>0</v>
      </c>
      <c r="D40" s="231"/>
      <c r="E40" s="230"/>
      <c r="F40" s="230"/>
      <c r="G40" s="235"/>
      <c r="H40" s="248"/>
      <c r="I40" s="248"/>
      <c r="J40" s="248"/>
      <c r="K40" s="208"/>
      <c r="L40" s="208"/>
      <c r="M40" s="208"/>
      <c r="N40" s="209"/>
    </row>
    <row r="41" spans="1:17" ht="17.399999999999999" customHeight="1" thickBot="1" x14ac:dyDescent="0.35">
      <c r="A41" s="191" t="s">
        <v>95</v>
      </c>
      <c r="B41" s="193">
        <f>B38+B40</f>
        <v>0</v>
      </c>
      <c r="C41" s="224">
        <f>C38+C40</f>
        <v>0</v>
      </c>
      <c r="D41" s="231"/>
      <c r="E41" s="230"/>
      <c r="F41" s="230"/>
      <c r="G41" s="235"/>
      <c r="H41" s="248"/>
      <c r="I41" s="248"/>
      <c r="J41" s="248"/>
      <c r="K41" s="208"/>
      <c r="L41" s="208"/>
      <c r="M41" s="208"/>
      <c r="N41" s="209"/>
    </row>
    <row r="42" spans="1:17" x14ac:dyDescent="0.3">
      <c r="A42" s="207"/>
      <c r="B42" s="197"/>
      <c r="C42" s="197"/>
      <c r="D42" s="231"/>
      <c r="E42" s="230"/>
      <c r="F42" s="230"/>
      <c r="G42" s="235"/>
      <c r="H42" s="208"/>
      <c r="I42" s="208"/>
      <c r="J42" s="208"/>
      <c r="K42" s="208"/>
      <c r="L42" s="208"/>
      <c r="M42" s="208"/>
      <c r="N42" s="209"/>
    </row>
    <row r="43" spans="1:17" ht="21.6" thickBot="1" x14ac:dyDescent="0.45">
      <c r="A43" s="215" t="s">
        <v>96</v>
      </c>
      <c r="B43" s="197"/>
      <c r="C43" s="197"/>
      <c r="D43" s="231"/>
      <c r="E43" s="230"/>
      <c r="F43" s="230"/>
      <c r="G43" s="235"/>
      <c r="H43" s="208"/>
      <c r="I43" s="208"/>
      <c r="J43" s="208"/>
      <c r="K43" s="208"/>
      <c r="L43" s="208"/>
      <c r="M43" s="208"/>
      <c r="N43" s="209"/>
    </row>
    <row r="44" spans="1:17" ht="15" thickBot="1" x14ac:dyDescent="0.35">
      <c r="A44" s="7" t="s">
        <v>3</v>
      </c>
      <c r="B44" s="7" t="s">
        <v>98</v>
      </c>
      <c r="C44" s="183" t="s">
        <v>4</v>
      </c>
      <c r="D44" s="231"/>
      <c r="E44" s="230"/>
      <c r="F44" s="230"/>
      <c r="G44" s="235"/>
      <c r="H44" s="208"/>
      <c r="I44" s="208"/>
      <c r="J44" s="208"/>
      <c r="K44" s="208"/>
      <c r="L44" s="208"/>
      <c r="M44" s="208"/>
      <c r="N44" s="209"/>
    </row>
    <row r="45" spans="1:17" ht="16.2" customHeight="1" thickBot="1" x14ac:dyDescent="0.35">
      <c r="A45" s="9"/>
      <c r="B45" s="260" t="s">
        <v>101</v>
      </c>
      <c r="C45" s="261"/>
      <c r="D45" s="231"/>
      <c r="E45" s="230"/>
      <c r="F45" s="230"/>
      <c r="G45" s="235"/>
      <c r="H45" s="208"/>
      <c r="I45" s="208"/>
      <c r="J45" s="208"/>
      <c r="K45" s="208"/>
      <c r="L45" s="208"/>
      <c r="M45" s="208"/>
      <c r="N45" s="209"/>
    </row>
    <row r="46" spans="1:17" ht="15" customHeight="1" thickBot="1" x14ac:dyDescent="0.35">
      <c r="A46" s="9" t="s">
        <v>97</v>
      </c>
      <c r="B46" s="173">
        <v>0</v>
      </c>
      <c r="C46" s="225" t="e">
        <f>B46/B41</f>
        <v>#DIV/0!</v>
      </c>
      <c r="D46" s="268" t="s">
        <v>142</v>
      </c>
      <c r="E46" s="269"/>
      <c r="F46" s="270"/>
      <c r="G46" s="278" t="e">
        <f>SUM(O16:O38)*C46</f>
        <v>#DIV/0!</v>
      </c>
      <c r="H46" s="246" t="s">
        <v>139</v>
      </c>
      <c r="I46" s="247"/>
      <c r="J46" s="247"/>
      <c r="K46" s="208"/>
      <c r="L46" s="208"/>
      <c r="M46" s="208"/>
      <c r="N46" s="209"/>
    </row>
    <row r="47" spans="1:17" ht="15" thickBot="1" x14ac:dyDescent="0.35">
      <c r="A47" s="9"/>
      <c r="B47" s="240"/>
      <c r="C47" s="241"/>
      <c r="D47" s="271"/>
      <c r="E47" s="272"/>
      <c r="F47" s="273"/>
      <c r="G47" s="279"/>
      <c r="H47" s="246"/>
      <c r="I47" s="247"/>
      <c r="J47" s="247"/>
      <c r="K47" s="208"/>
      <c r="L47" s="208"/>
      <c r="M47" s="208"/>
      <c r="N47" s="209"/>
    </row>
    <row r="48" spans="1:17" ht="15" customHeight="1" thickBot="1" x14ac:dyDescent="0.35">
      <c r="A48" s="9" t="s">
        <v>106</v>
      </c>
      <c r="B48" s="11">
        <v>0</v>
      </c>
      <c r="C48" s="225" t="e">
        <f>B48/B41</f>
        <v>#DIV/0!</v>
      </c>
      <c r="D48" s="268" t="s">
        <v>143</v>
      </c>
      <c r="E48" s="269"/>
      <c r="F48" s="270"/>
      <c r="G48" s="278" t="e">
        <f>SUM(P16:P38)*C46</f>
        <v>#DIV/0!</v>
      </c>
      <c r="H48" s="246"/>
      <c r="I48" s="247"/>
      <c r="J48" s="247"/>
      <c r="K48" s="208"/>
      <c r="L48" s="208"/>
      <c r="M48" s="208"/>
      <c r="N48" s="209"/>
    </row>
    <row r="49" spans="1:14" s="1" customFormat="1" ht="15" thickBot="1" x14ac:dyDescent="0.35">
      <c r="A49" s="9"/>
      <c r="B49" s="240"/>
      <c r="C49" s="241"/>
      <c r="D49" s="271"/>
      <c r="E49" s="272"/>
      <c r="F49" s="273"/>
      <c r="G49" s="279"/>
      <c r="H49" s="197"/>
      <c r="I49" s="197"/>
      <c r="J49" s="197"/>
      <c r="K49" s="197"/>
      <c r="L49" s="197"/>
      <c r="M49" s="197"/>
      <c r="N49" s="206"/>
    </row>
    <row r="50" spans="1:14" s="1" customFormat="1" ht="15" customHeight="1" thickBot="1" x14ac:dyDescent="0.35">
      <c r="A50" s="9" t="s">
        <v>105</v>
      </c>
      <c r="B50" s="11">
        <v>0</v>
      </c>
      <c r="C50" s="225" t="e">
        <f>B50/B41</f>
        <v>#DIV/0!</v>
      </c>
      <c r="D50" s="274" t="s">
        <v>144</v>
      </c>
      <c r="E50" s="275"/>
      <c r="F50" s="275"/>
      <c r="G50" s="278" t="e">
        <f>SUM(Q16:Q38)*C46</f>
        <v>#DIV/0!</v>
      </c>
      <c r="H50" s="251" t="s">
        <v>127</v>
      </c>
      <c r="I50" s="251"/>
      <c r="J50" s="251"/>
      <c r="K50" s="197"/>
      <c r="L50" s="197"/>
      <c r="M50" s="197"/>
      <c r="N50" s="206"/>
    </row>
    <row r="51" spans="1:14" ht="35.4" customHeight="1" thickBot="1" x14ac:dyDescent="0.35">
      <c r="A51" s="9" t="s">
        <v>5</v>
      </c>
      <c r="B51" s="254" t="s">
        <v>6</v>
      </c>
      <c r="C51" s="255"/>
      <c r="D51" s="276"/>
      <c r="E51" s="277"/>
      <c r="F51" s="277"/>
      <c r="G51" s="279"/>
      <c r="H51" s="251"/>
      <c r="I51" s="251"/>
      <c r="J51" s="251"/>
      <c r="K51" s="208"/>
      <c r="L51" s="208"/>
      <c r="M51" s="208"/>
      <c r="N51" s="209"/>
    </row>
    <row r="52" spans="1:14" ht="15" thickBot="1" x14ac:dyDescent="0.35">
      <c r="A52" s="9"/>
      <c r="B52" s="170"/>
      <c r="C52" s="226"/>
      <c r="D52" s="231"/>
      <c r="E52" s="230"/>
      <c r="F52" s="230"/>
      <c r="G52" s="235"/>
      <c r="H52" s="208"/>
      <c r="I52" s="208"/>
      <c r="J52" s="208"/>
      <c r="K52" s="208"/>
      <c r="L52" s="208"/>
      <c r="M52" s="208"/>
      <c r="N52" s="209"/>
    </row>
    <row r="53" spans="1:14" ht="15" thickBot="1" x14ac:dyDescent="0.35">
      <c r="A53" s="9" t="s">
        <v>104</v>
      </c>
      <c r="B53" s="11">
        <v>0</v>
      </c>
      <c r="C53" s="225" t="e">
        <f>B53/B41</f>
        <v>#DIV/0!</v>
      </c>
      <c r="D53" s="231"/>
      <c r="E53" s="230"/>
      <c r="F53" s="230"/>
      <c r="G53" s="235"/>
      <c r="H53" s="208"/>
      <c r="I53" s="208"/>
      <c r="J53" s="208"/>
      <c r="K53" s="208"/>
      <c r="L53" s="208"/>
      <c r="M53" s="208"/>
      <c r="N53" s="209"/>
    </row>
    <row r="54" spans="1:14" ht="48" customHeight="1" thickBot="1" x14ac:dyDescent="0.35">
      <c r="A54" s="9" t="s">
        <v>107</v>
      </c>
      <c r="B54" s="252" t="s">
        <v>6</v>
      </c>
      <c r="C54" s="253"/>
      <c r="D54" s="231"/>
      <c r="E54" s="230"/>
      <c r="F54" s="230"/>
      <c r="G54" s="235"/>
      <c r="H54" s="251" t="s">
        <v>128</v>
      </c>
      <c r="I54" s="251"/>
      <c r="J54" s="251"/>
      <c r="K54" s="208"/>
      <c r="L54" s="208"/>
      <c r="M54" s="208"/>
      <c r="N54" s="209"/>
    </row>
    <row r="55" spans="1:14" ht="15" thickBot="1" x14ac:dyDescent="0.35">
      <c r="A55" s="13"/>
      <c r="B55" s="183" t="s">
        <v>7</v>
      </c>
      <c r="C55" s="201" t="s">
        <v>8</v>
      </c>
      <c r="D55" s="231"/>
      <c r="E55" s="230"/>
      <c r="F55" s="230"/>
      <c r="G55" s="235"/>
      <c r="H55" s="208"/>
      <c r="I55" s="208"/>
      <c r="J55" s="208"/>
      <c r="K55" s="208"/>
      <c r="L55" s="208"/>
      <c r="M55" s="208"/>
      <c r="N55" s="209"/>
    </row>
    <row r="56" spans="1:14" ht="15" thickBot="1" x14ac:dyDescent="0.35">
      <c r="A56" s="194" t="s">
        <v>108</v>
      </c>
      <c r="B56" s="190">
        <f>SUM(B48+B50+B53+B46)</f>
        <v>0</v>
      </c>
      <c r="C56" s="227" t="e">
        <f>SUM(C48+C50+C53+C46)</f>
        <v>#DIV/0!</v>
      </c>
      <c r="D56" s="231"/>
      <c r="E56" s="230"/>
      <c r="F56" s="230"/>
      <c r="G56" s="235"/>
      <c r="H56" s="248" t="s">
        <v>140</v>
      </c>
      <c r="I56" s="248"/>
      <c r="J56" s="248"/>
      <c r="K56" s="208"/>
      <c r="L56" s="208"/>
      <c r="M56" s="208"/>
      <c r="N56" s="209"/>
    </row>
    <row r="57" spans="1:14" x14ac:dyDescent="0.3">
      <c r="A57" s="211"/>
      <c r="B57" s="208"/>
      <c r="C57" s="208"/>
      <c r="D57" s="208"/>
      <c r="E57" s="208"/>
      <c r="F57" s="208"/>
      <c r="G57" s="209"/>
      <c r="H57" s="248"/>
      <c r="I57" s="248"/>
      <c r="J57" s="248"/>
      <c r="K57" s="208"/>
      <c r="L57" s="208"/>
      <c r="M57" s="208"/>
      <c r="N57" s="209"/>
    </row>
    <row r="58" spans="1:14" x14ac:dyDescent="0.3">
      <c r="A58" s="211"/>
      <c r="B58" s="208"/>
      <c r="C58" s="208"/>
      <c r="D58" s="208"/>
      <c r="E58" s="208"/>
      <c r="F58" s="208"/>
      <c r="G58" s="209"/>
      <c r="H58" s="248"/>
      <c r="I58" s="248"/>
      <c r="J58" s="248"/>
      <c r="K58" s="208"/>
      <c r="L58" s="208"/>
      <c r="M58" s="208"/>
      <c r="N58" s="209"/>
    </row>
    <row r="59" spans="1:14" ht="15" thickBot="1" x14ac:dyDescent="0.35">
      <c r="A59" s="220"/>
      <c r="B59" s="212"/>
      <c r="C59" s="212"/>
      <c r="D59" s="212"/>
      <c r="E59" s="212"/>
      <c r="F59" s="212"/>
      <c r="G59" s="213"/>
      <c r="H59" s="249"/>
      <c r="I59" s="249"/>
      <c r="J59" s="249"/>
      <c r="K59" s="212"/>
      <c r="L59" s="212"/>
      <c r="M59" s="212"/>
      <c r="N59" s="213"/>
    </row>
    <row r="78" spans="1:6" x14ac:dyDescent="0.3">
      <c r="A78" s="1"/>
      <c r="B78" s="1"/>
      <c r="C78" s="1"/>
      <c r="D78" s="1"/>
      <c r="E78" s="1"/>
      <c r="F78" s="1"/>
    </row>
  </sheetData>
  <sheetProtection algorithmName="SHA-512" hashValue="GAaKEfLu6bLXOz1gwVSAIP7HD77THOp23qB4f5Jo35+KkG9Llpi9KWnkkZvpD36xPie09/IfK6W/GRXIm5oWWg==" saltValue="+4+uXZz2/ug9QYrSB7mLuw==" spinCount="100000" sheet="1" objects="1" scenarios="1"/>
  <protectedRanges>
    <protectedRange sqref="B8:C12 A16:B36 B37 D16:F37 B39 B46 B48 B50:B51 B53:B54" name="invulbaar_2"/>
  </protectedRanges>
  <mergeCells count="30">
    <mergeCell ref="G46:G47"/>
    <mergeCell ref="G48:G49"/>
    <mergeCell ref="G50:G51"/>
    <mergeCell ref="B54:C54"/>
    <mergeCell ref="B47:C47"/>
    <mergeCell ref="B49:C49"/>
    <mergeCell ref="B51:C51"/>
    <mergeCell ref="A1:C3"/>
    <mergeCell ref="B45:C45"/>
    <mergeCell ref="B8:C8"/>
    <mergeCell ref="B9:C9"/>
    <mergeCell ref="A14:A15"/>
    <mergeCell ref="B14:B15"/>
    <mergeCell ref="C14:C15"/>
    <mergeCell ref="D14:G14"/>
    <mergeCell ref="J2:N3"/>
    <mergeCell ref="H10:J12"/>
    <mergeCell ref="H46:J48"/>
    <mergeCell ref="H56:J59"/>
    <mergeCell ref="I28:L28"/>
    <mergeCell ref="I29:L29"/>
    <mergeCell ref="I30:L30"/>
    <mergeCell ref="H50:J51"/>
    <mergeCell ref="H54:J54"/>
    <mergeCell ref="H39:J41"/>
    <mergeCell ref="H35:J37"/>
    <mergeCell ref="H16:L25"/>
    <mergeCell ref="D46:F47"/>
    <mergeCell ref="D48:F49"/>
    <mergeCell ref="D50:F51"/>
  </mergeCells>
  <phoneticPr fontId="41" type="noConversion"/>
  <conditionalFormatting sqref="B39">
    <cfRule type="cellIs" dxfId="14" priority="21" operator="greaterThan">
      <formula>0.2</formula>
    </cfRule>
  </conditionalFormatting>
  <conditionalFormatting sqref="C47">
    <cfRule type="cellIs" dxfId="13" priority="28" operator="greaterThan">
      <formula>0.6005</formula>
    </cfRule>
  </conditionalFormatting>
  <conditionalFormatting sqref="B56">
    <cfRule type="cellIs" dxfId="12" priority="16" operator="equal">
      <formula>$B$41</formula>
    </cfRule>
  </conditionalFormatting>
  <conditionalFormatting sqref="C56">
    <cfRule type="cellIs" dxfId="11" priority="15" operator="equal">
      <formula>1</formula>
    </cfRule>
    <cfRule type="cellIs" dxfId="10" priority="2" operator="lessThan">
      <formula>1</formula>
    </cfRule>
    <cfRule type="cellIs" dxfId="9" priority="1" operator="greaterThan">
      <formula>1</formula>
    </cfRule>
  </conditionalFormatting>
  <conditionalFormatting sqref="C46">
    <cfRule type="cellIs" dxfId="8" priority="14" operator="greaterThan">
      <formula>0.6001</formula>
    </cfRule>
    <cfRule type="cellIs" dxfId="7" priority="3" operator="greaterThan">
      <formula>0.6001</formula>
    </cfRule>
  </conditionalFormatting>
  <conditionalFormatting sqref="B40">
    <cfRule type="cellIs" dxfId="6" priority="22" operator="greaterThan">
      <formula>#REF!</formula>
    </cfRule>
  </conditionalFormatting>
  <conditionalFormatting sqref="B38">
    <cfRule type="cellIs" dxfId="5" priority="23" operator="greaterThan">
      <formula>#REF!</formula>
    </cfRule>
  </conditionalFormatting>
  <conditionalFormatting sqref="B46">
    <cfRule type="cellIs" dxfId="4" priority="9" operator="greaterThan">
      <formula>250000</formula>
    </cfRule>
    <cfRule type="cellIs" dxfId="3" priority="10" operator="lessThan">
      <formula>50000</formula>
    </cfRule>
    <cfRule type="cellIs" dxfId="2" priority="4" operator="equal">
      <formula>0</formula>
    </cfRule>
  </conditionalFormatting>
  <conditionalFormatting sqref="G46:G51">
    <cfRule type="cellIs" dxfId="1" priority="6" operator="lessThan">
      <formula>25000</formula>
    </cfRule>
    <cfRule type="cellIs" dxfId="0" priority="5" operator="equal">
      <formula>0</formula>
    </cfRule>
  </conditionalFormatting>
  <hyperlinks>
    <hyperlink ref="H26" r:id="rId1" xr:uid="{DA4A1971-A600-4B70-A574-BD13FD46F120}"/>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iconSet" priority="11" id="{6E62A6B4-FB53-4FF2-A6B8-9CDB575ED68A}">
            <x14:iconSet iconSet="3Symbols2" custom="1">
              <x14:cfvo type="percent">
                <xm:f>0</xm:f>
              </x14:cfvo>
              <x14:cfvo type="num">
                <xm:f>1</xm:f>
              </x14:cfvo>
              <x14:cfvo type="num" gte="0">
                <xm:f>1</xm:f>
              </x14:cfvo>
              <x14:cfIcon iconSet="3Symbols" iconId="0"/>
              <x14:cfIcon iconSet="3Symbols" iconId="2"/>
              <x14:cfIcon iconSet="3Symbols2" iconId="0"/>
            </x14:iconSet>
          </x14:cfRule>
          <xm:sqref>G16:G37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
  <sheetViews>
    <sheetView workbookViewId="0">
      <selection activeCell="B6" sqref="B6:D6"/>
    </sheetView>
  </sheetViews>
  <sheetFormatPr defaultRowHeight="14.4" x14ac:dyDescent="0.3"/>
  <cols>
    <col min="1" max="1" width="52.33203125" customWidth="1"/>
    <col min="2" max="2" width="32.5546875" customWidth="1"/>
    <col min="3" max="3" width="17.33203125" customWidth="1"/>
    <col min="4" max="4" width="33.6640625" customWidth="1"/>
    <col min="6" max="6" width="12.33203125" bestFit="1" customWidth="1"/>
  </cols>
  <sheetData>
    <row r="1" spans="1:11" ht="14.4" customHeight="1" x14ac:dyDescent="0.3">
      <c r="A1" s="1"/>
    </row>
    <row r="2" spans="1:11" ht="21" x14ac:dyDescent="0.4">
      <c r="A2" s="2" t="s">
        <v>9</v>
      </c>
    </row>
    <row r="4" spans="1:11" ht="44.4" customHeight="1" x14ac:dyDescent="0.3">
      <c r="A4" s="280" t="s">
        <v>120</v>
      </c>
      <c r="B4" s="280"/>
      <c r="C4" s="280"/>
      <c r="D4" s="280"/>
      <c r="E4" s="175"/>
    </row>
    <row r="5" spans="1:11" x14ac:dyDescent="0.3">
      <c r="A5" s="180" t="s">
        <v>109</v>
      </c>
      <c r="B5" s="286" t="s">
        <v>110</v>
      </c>
      <c r="C5" s="286"/>
      <c r="D5" s="286"/>
      <c r="E5" s="1"/>
      <c r="F5" s="1"/>
    </row>
    <row r="6" spans="1:11" x14ac:dyDescent="0.3">
      <c r="A6" s="179"/>
      <c r="B6" s="286" t="s">
        <v>112</v>
      </c>
      <c r="C6" s="286"/>
      <c r="D6" s="286"/>
      <c r="E6" s="1"/>
      <c r="F6" s="1"/>
    </row>
    <row r="7" spans="1:11" x14ac:dyDescent="0.3">
      <c r="B7" s="178" t="s">
        <v>111</v>
      </c>
      <c r="E7" s="1"/>
      <c r="F7" s="1"/>
    </row>
    <row r="10" spans="1:11" ht="15" thickBot="1" x14ac:dyDescent="0.35"/>
    <row r="11" spans="1:11" ht="14.4" customHeight="1" thickBot="1" x14ac:dyDescent="0.35">
      <c r="A11" s="15" t="s">
        <v>119</v>
      </c>
      <c r="B11" s="281" t="s">
        <v>118</v>
      </c>
      <c r="C11" s="282"/>
      <c r="D11" s="14">
        <v>0</v>
      </c>
      <c r="F11" s="280" t="s">
        <v>149</v>
      </c>
      <c r="G11" s="280"/>
      <c r="H11" s="280"/>
      <c r="I11" s="280"/>
      <c r="J11" s="280"/>
      <c r="K11" s="280"/>
    </row>
    <row r="12" spans="1:11" x14ac:dyDescent="0.3">
      <c r="A12" s="15" t="s">
        <v>10</v>
      </c>
      <c r="B12" s="16" t="s">
        <v>15</v>
      </c>
      <c r="C12" s="21">
        <v>1.4999999999999999E-2</v>
      </c>
      <c r="D12" s="17">
        <f>IF(D11&gt;1000000,15000,D11*C12)</f>
        <v>0</v>
      </c>
      <c r="F12" s="280"/>
      <c r="G12" s="280"/>
      <c r="H12" s="280"/>
      <c r="I12" s="280"/>
      <c r="J12" s="280"/>
      <c r="K12" s="280"/>
    </row>
    <row r="13" spans="1:11" x14ac:dyDescent="0.3">
      <c r="A13" s="18" t="s">
        <v>11</v>
      </c>
      <c r="B13" s="19" t="s">
        <v>16</v>
      </c>
      <c r="C13" s="22">
        <v>0.01</v>
      </c>
      <c r="D13" s="185">
        <f>IF(D11&lt;1000000,0,IF(D11&gt;3000000,((3000000-1000000)*C13),(D11-1000000)*C13))</f>
        <v>0</v>
      </c>
      <c r="F13" s="280"/>
      <c r="G13" s="280"/>
      <c r="H13" s="280"/>
      <c r="I13" s="280"/>
      <c r="J13" s="280"/>
      <c r="K13" s="280"/>
    </row>
    <row r="14" spans="1:11" x14ac:dyDescent="0.3">
      <c r="A14" s="18" t="s">
        <v>12</v>
      </c>
      <c r="B14" s="19" t="s">
        <v>17</v>
      </c>
      <c r="C14" s="22">
        <v>5.0000000000000001E-3</v>
      </c>
      <c r="D14" s="184">
        <f>IF(D11&lt;3000000,0,IF(D11&gt;100000000,(100000000-3000000)*C14,(D11-3000000)*C14))</f>
        <v>0</v>
      </c>
      <c r="F14" s="280"/>
      <c r="G14" s="280"/>
      <c r="H14" s="280"/>
      <c r="I14" s="280"/>
      <c r="J14" s="280"/>
      <c r="K14" s="280"/>
    </row>
    <row r="15" spans="1:11" x14ac:dyDescent="0.3">
      <c r="A15" s="18" t="s">
        <v>13</v>
      </c>
      <c r="B15" s="19" t="s">
        <v>18</v>
      </c>
      <c r="C15" s="22">
        <v>2.5000000000000001E-3</v>
      </c>
      <c r="D15" s="184">
        <f>IF(D11&gt;100000000,(D11-100000000)*C15,0)</f>
        <v>0</v>
      </c>
      <c r="F15" s="280"/>
      <c r="G15" s="280"/>
      <c r="H15" s="280"/>
      <c r="I15" s="280"/>
      <c r="J15" s="280"/>
      <c r="K15" s="280"/>
    </row>
    <row r="16" spans="1:11" x14ac:dyDescent="0.3">
      <c r="A16" s="18"/>
      <c r="B16" s="19"/>
      <c r="C16" s="19"/>
      <c r="D16" s="20"/>
      <c r="F16" s="280"/>
      <c r="G16" s="280"/>
      <c r="H16" s="280"/>
      <c r="I16" s="280"/>
      <c r="J16" s="280"/>
      <c r="K16" s="280"/>
    </row>
    <row r="17" spans="1:11" ht="15" thickBot="1" x14ac:dyDescent="0.35">
      <c r="A17" s="283" t="s">
        <v>14</v>
      </c>
      <c r="B17" s="284"/>
      <c r="C17" s="285"/>
      <c r="D17" s="238">
        <f>SUM(D12:D16)</f>
        <v>0</v>
      </c>
      <c r="F17" s="280"/>
      <c r="G17" s="280"/>
      <c r="H17" s="280"/>
      <c r="I17" s="280"/>
      <c r="J17" s="280"/>
      <c r="K17" s="280"/>
    </row>
    <row r="18" spans="1:11" x14ac:dyDescent="0.3">
      <c r="F18" s="280"/>
      <c r="G18" s="280"/>
      <c r="H18" s="280"/>
      <c r="I18" s="280"/>
      <c r="J18" s="280"/>
      <c r="K18" s="280"/>
    </row>
    <row r="19" spans="1:11" x14ac:dyDescent="0.3">
      <c r="F19" s="280"/>
      <c r="G19" s="280"/>
      <c r="H19" s="280"/>
      <c r="I19" s="280"/>
      <c r="J19" s="280"/>
      <c r="K19" s="280"/>
    </row>
  </sheetData>
  <sheetProtection algorithmName="SHA-512" hashValue="vw/m3Q9QOFNl+zbATn5af8zFNnQ/YsScTrQLfEDoWi4FXM/foRBxg9di1QHhcJ6zFiyNadlHnTW2fu3bI3UeYQ==" saltValue="bR+u0v8+pGPtk2aIhZWJdw==" spinCount="100000" sheet="1" objects="1" scenarios="1"/>
  <protectedRanges>
    <protectedRange sqref="D11" name="Bereikkunstintegratie"/>
    <protectedRange sqref="D11" name="invulbaar_2"/>
  </protectedRanges>
  <mergeCells count="6">
    <mergeCell ref="F11:K19"/>
    <mergeCell ref="B11:C11"/>
    <mergeCell ref="A17:C17"/>
    <mergeCell ref="A4:D4"/>
    <mergeCell ref="B5:D5"/>
    <mergeCell ref="B6:D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A70"/>
  <sheetViews>
    <sheetView topLeftCell="A20" workbookViewId="0">
      <selection activeCell="C39" sqref="C39"/>
    </sheetView>
  </sheetViews>
  <sheetFormatPr defaultColWidth="12" defaultRowHeight="15.6" outlineLevelCol="1" x14ac:dyDescent="0.3"/>
  <cols>
    <col min="1" max="1" width="3.88671875" style="23" customWidth="1"/>
    <col min="2" max="3" width="13.33203125" style="47" customWidth="1"/>
    <col min="4" max="4" width="41.6640625" style="23" customWidth="1"/>
    <col min="5" max="5" width="20.6640625" style="23" customWidth="1"/>
    <col min="6" max="7" width="20.6640625" style="24" customWidth="1"/>
    <col min="8" max="8" width="3.44140625" style="25" customWidth="1"/>
    <col min="9" max="9" width="10.6640625" style="26" customWidth="1" outlineLevel="1"/>
    <col min="10" max="10" width="15.88671875" style="27" customWidth="1" outlineLevel="1"/>
    <col min="11" max="11" width="15.88671875" style="24" customWidth="1" outlineLevel="1"/>
    <col min="12" max="12" width="37.109375" style="24" customWidth="1" outlineLevel="1"/>
    <col min="13" max="13" width="19.6640625" style="28" customWidth="1" outlineLevel="1"/>
    <col min="14" max="15" width="19.6640625" style="24" customWidth="1" outlineLevel="1"/>
    <col min="16" max="16" width="4.109375" style="25" customWidth="1" outlineLevel="1"/>
    <col min="17" max="17" width="15.6640625" style="24" customWidth="1" outlineLevel="1"/>
    <col min="18" max="18" width="25.44140625" style="24" customWidth="1" outlineLevel="1"/>
    <col min="19" max="19" width="15.6640625" style="24" customWidth="1" outlineLevel="1"/>
    <col min="20" max="20" width="3.44140625" style="24" customWidth="1"/>
    <col min="21" max="21" width="25.6640625" style="29" customWidth="1" outlineLevel="1"/>
    <col min="22" max="23" width="20.6640625" style="25" customWidth="1" outlineLevel="1"/>
    <col min="24" max="24" width="3.6640625" style="25" customWidth="1" outlineLevel="1"/>
    <col min="25" max="25" width="25.6640625" style="25" customWidth="1" outlineLevel="1"/>
    <col min="26" max="27" width="20.6640625" style="25" customWidth="1" outlineLevel="1"/>
    <col min="28" max="16384" width="12" style="23"/>
  </cols>
  <sheetData>
    <row r="1" spans="2:27" x14ac:dyDescent="0.3">
      <c r="B1" s="23"/>
      <c r="C1" s="23"/>
    </row>
    <row r="2" spans="2:27" s="36" customFormat="1" ht="33" customHeight="1" x14ac:dyDescent="0.3">
      <c r="B2" s="30" t="s">
        <v>20</v>
      </c>
      <c r="C2" s="31"/>
      <c r="D2" s="30"/>
      <c r="E2" s="32"/>
      <c r="F2" s="33"/>
      <c r="G2" s="33"/>
      <c r="H2" s="34"/>
      <c r="I2" s="30"/>
      <c r="J2" s="30"/>
      <c r="K2" s="30"/>
      <c r="L2" s="30"/>
      <c r="M2" s="30"/>
      <c r="N2" s="30"/>
      <c r="O2" s="30"/>
      <c r="P2" s="30"/>
      <c r="Q2" s="30"/>
      <c r="R2" s="33"/>
      <c r="S2" s="33"/>
      <c r="T2" s="35"/>
      <c r="U2" s="30"/>
      <c r="V2" s="30"/>
      <c r="W2" s="30"/>
      <c r="X2" s="30"/>
      <c r="Y2" s="30"/>
      <c r="Z2" s="30"/>
      <c r="AA2" s="30"/>
    </row>
    <row r="3" spans="2:27" s="38" customFormat="1" ht="13.8" x14ac:dyDescent="0.3">
      <c r="B3" s="37"/>
      <c r="C3" s="37"/>
      <c r="H3" s="39"/>
      <c r="I3" s="40"/>
      <c r="J3" s="39"/>
      <c r="K3" s="39"/>
      <c r="L3" s="39"/>
      <c r="M3" s="39"/>
      <c r="N3" s="39"/>
      <c r="O3" s="39"/>
      <c r="P3" s="39"/>
      <c r="U3" s="39"/>
      <c r="V3" s="39"/>
      <c r="W3" s="39"/>
      <c r="X3" s="39"/>
      <c r="Y3" s="39"/>
      <c r="Z3" s="39"/>
      <c r="AA3" s="39"/>
    </row>
    <row r="4" spans="2:27" s="38" customFormat="1" ht="13.8" x14ac:dyDescent="0.3">
      <c r="B4" s="37"/>
      <c r="C4" s="37"/>
      <c r="H4" s="39"/>
      <c r="I4" s="41"/>
      <c r="J4" s="42"/>
      <c r="M4" s="43"/>
      <c r="P4" s="39"/>
      <c r="U4" s="40"/>
      <c r="V4" s="39"/>
      <c r="W4" s="39"/>
      <c r="X4" s="39"/>
      <c r="Y4" s="39"/>
      <c r="Z4" s="39"/>
      <c r="AA4" s="39"/>
    </row>
    <row r="5" spans="2:27" x14ac:dyDescent="0.3">
      <c r="B5" s="44" t="s">
        <v>21</v>
      </c>
      <c r="C5" s="45"/>
      <c r="F5" s="23"/>
      <c r="G5" s="23"/>
      <c r="H5" s="46"/>
      <c r="J5" s="47"/>
      <c r="K5" s="23"/>
      <c r="L5" s="23"/>
      <c r="M5" s="48"/>
      <c r="N5" s="23"/>
      <c r="O5" s="23"/>
      <c r="P5" s="46"/>
      <c r="Q5" s="23"/>
      <c r="R5" s="23"/>
      <c r="S5" s="23"/>
      <c r="T5" s="23"/>
      <c r="V5" s="46"/>
      <c r="W5" s="46"/>
      <c r="X5" s="46"/>
      <c r="Y5" s="46"/>
      <c r="Z5" s="46"/>
      <c r="AA5" s="46"/>
    </row>
    <row r="6" spans="2:27" s="38" customFormat="1" ht="13.8" x14ac:dyDescent="0.3">
      <c r="B6" s="37"/>
      <c r="C6" s="37"/>
      <c r="H6" s="39"/>
      <c r="I6" s="41"/>
      <c r="J6" s="42"/>
      <c r="M6" s="43"/>
      <c r="P6" s="39"/>
      <c r="U6" s="40"/>
      <c r="V6" s="39"/>
      <c r="W6" s="39"/>
      <c r="X6" s="39"/>
      <c r="Y6" s="39"/>
      <c r="Z6" s="39"/>
      <c r="AA6" s="39"/>
    </row>
    <row r="7" spans="2:27" s="38" customFormat="1" ht="24.75" customHeight="1" x14ac:dyDescent="0.3">
      <c r="B7" s="297" t="s">
        <v>22</v>
      </c>
      <c r="C7" s="297"/>
      <c r="D7" s="297"/>
      <c r="E7" s="297"/>
      <c r="F7" s="297"/>
      <c r="G7" s="49"/>
      <c r="H7" s="39"/>
      <c r="I7" s="298" t="s">
        <v>23</v>
      </c>
      <c r="J7" s="299"/>
      <c r="K7" s="299"/>
      <c r="L7" s="299"/>
      <c r="M7" s="299"/>
      <c r="N7" s="299"/>
      <c r="O7" s="300"/>
      <c r="P7" s="50"/>
      <c r="Q7" s="302" t="s">
        <v>24</v>
      </c>
      <c r="R7" s="303"/>
      <c r="S7" s="296"/>
      <c r="U7" s="295" t="s">
        <v>25</v>
      </c>
      <c r="V7" s="296"/>
      <c r="W7" s="296"/>
      <c r="X7" s="51"/>
      <c r="Y7" s="295" t="s">
        <v>26</v>
      </c>
      <c r="Z7" s="296"/>
      <c r="AA7" s="296"/>
    </row>
    <row r="8" spans="2:27" s="38" customFormat="1" ht="13.8" x14ac:dyDescent="0.3">
      <c r="B8" s="42"/>
      <c r="C8" s="42"/>
      <c r="H8" s="39"/>
      <c r="I8" s="41"/>
      <c r="J8" s="42"/>
      <c r="M8" s="43"/>
      <c r="P8" s="39"/>
      <c r="U8" s="40"/>
      <c r="V8" s="39"/>
      <c r="W8" s="39"/>
      <c r="X8" s="39"/>
      <c r="Y8" s="39"/>
      <c r="Z8" s="39"/>
      <c r="AA8" s="39"/>
    </row>
    <row r="9" spans="2:27" s="61" customFormat="1" ht="14.4" x14ac:dyDescent="0.3">
      <c r="B9" s="52" t="s">
        <v>27</v>
      </c>
      <c r="C9" s="52" t="s">
        <v>28</v>
      </c>
      <c r="D9" s="52" t="s">
        <v>29</v>
      </c>
      <c r="E9" s="52" t="s">
        <v>30</v>
      </c>
      <c r="F9" s="52" t="s">
        <v>31</v>
      </c>
      <c r="G9" s="53" t="s">
        <v>32</v>
      </c>
      <c r="H9" s="54"/>
      <c r="I9" s="301" t="s">
        <v>33</v>
      </c>
      <c r="J9" s="301"/>
      <c r="K9" s="301"/>
      <c r="L9" s="301"/>
      <c r="M9" s="55" t="s">
        <v>30</v>
      </c>
      <c r="N9" s="56" t="s">
        <v>34</v>
      </c>
      <c r="O9" s="53" t="s">
        <v>32</v>
      </c>
      <c r="P9" s="57"/>
      <c r="Q9" s="56" t="s">
        <v>35</v>
      </c>
      <c r="R9" s="56" t="s">
        <v>24</v>
      </c>
      <c r="S9" s="53" t="s">
        <v>32</v>
      </c>
      <c r="T9" s="58"/>
      <c r="U9" s="59" t="s">
        <v>36</v>
      </c>
      <c r="V9" s="53" t="s">
        <v>37</v>
      </c>
      <c r="W9" s="53" t="s">
        <v>32</v>
      </c>
      <c r="X9" s="60"/>
      <c r="Y9" s="59" t="s">
        <v>36</v>
      </c>
      <c r="Z9" s="53" t="s">
        <v>37</v>
      </c>
      <c r="AA9" s="53" t="s">
        <v>32</v>
      </c>
    </row>
    <row r="10" spans="2:27" s="61" customFormat="1" ht="14.4" x14ac:dyDescent="0.3">
      <c r="B10" s="52"/>
      <c r="C10" s="52"/>
      <c r="D10" s="52" t="s">
        <v>38</v>
      </c>
      <c r="E10" s="52" t="s">
        <v>39</v>
      </c>
      <c r="F10" s="62" t="s">
        <v>40</v>
      </c>
      <c r="G10" s="62"/>
      <c r="H10" s="63"/>
      <c r="I10" s="64"/>
      <c r="J10" s="64"/>
      <c r="K10" s="64"/>
      <c r="L10" s="64"/>
      <c r="M10" s="65" t="s">
        <v>39</v>
      </c>
      <c r="N10" s="66" t="s">
        <v>40</v>
      </c>
      <c r="O10" s="66"/>
      <c r="P10" s="63"/>
      <c r="Q10" s="66" t="s">
        <v>39</v>
      </c>
      <c r="R10" s="66" t="s">
        <v>40</v>
      </c>
      <c r="S10" s="66"/>
      <c r="T10" s="63"/>
      <c r="U10" s="67"/>
      <c r="V10" s="66" t="s">
        <v>40</v>
      </c>
      <c r="W10" s="68"/>
      <c r="X10" s="60"/>
      <c r="Y10" s="67"/>
      <c r="Z10" s="66" t="s">
        <v>40</v>
      </c>
      <c r="AA10" s="68"/>
    </row>
    <row r="11" spans="2:27" s="69" customFormat="1" ht="13.8" x14ac:dyDescent="0.3">
      <c r="F11" s="70"/>
      <c r="G11" s="70"/>
      <c r="H11" s="71"/>
      <c r="I11" s="72"/>
      <c r="J11" s="70"/>
      <c r="K11" s="70"/>
      <c r="L11" s="70"/>
      <c r="M11" s="70"/>
      <c r="N11" s="70"/>
      <c r="O11" s="70"/>
      <c r="P11" s="71"/>
      <c r="Q11" s="70"/>
      <c r="R11" s="70"/>
      <c r="S11" s="70"/>
      <c r="T11" s="73"/>
      <c r="U11" s="74"/>
      <c r="V11" s="71"/>
      <c r="W11" s="71"/>
      <c r="X11" s="39"/>
      <c r="Y11" s="74"/>
      <c r="Z11" s="71"/>
      <c r="AA11" s="71"/>
    </row>
    <row r="12" spans="2:27" s="38" customFormat="1" ht="13.95" customHeight="1" x14ac:dyDescent="0.3">
      <c r="B12" s="42"/>
      <c r="C12" s="42"/>
      <c r="D12" s="75"/>
      <c r="E12" s="75"/>
      <c r="F12" s="76"/>
      <c r="G12" s="76"/>
      <c r="H12" s="77"/>
      <c r="I12" s="41"/>
      <c r="J12" s="78"/>
      <c r="K12" s="76"/>
      <c r="L12" s="76"/>
      <c r="M12" s="79"/>
      <c r="N12" s="76"/>
      <c r="O12" s="76"/>
      <c r="P12" s="77"/>
      <c r="Q12" s="76"/>
      <c r="R12" s="76"/>
      <c r="S12" s="76"/>
      <c r="T12" s="73"/>
      <c r="U12" s="40"/>
      <c r="V12" s="77"/>
      <c r="W12" s="77"/>
      <c r="X12" s="39"/>
      <c r="Y12" s="40"/>
      <c r="Z12" s="77"/>
      <c r="AA12" s="77"/>
    </row>
    <row r="13" spans="2:27" s="88" customFormat="1" x14ac:dyDescent="0.3">
      <c r="B13" s="80"/>
      <c r="C13" s="81" t="s">
        <v>41</v>
      </c>
      <c r="D13" s="81"/>
      <c r="E13" s="81"/>
      <c r="F13" s="82"/>
      <c r="G13" s="82"/>
      <c r="H13" s="83"/>
      <c r="I13" s="84" t="str">
        <f>C13</f>
        <v>WERKEN</v>
      </c>
      <c r="J13" s="85"/>
      <c r="K13" s="85"/>
      <c r="L13" s="82"/>
      <c r="M13" s="82"/>
      <c r="N13" s="82"/>
      <c r="O13" s="82"/>
      <c r="P13" s="82"/>
      <c r="Q13" s="82"/>
      <c r="R13" s="82"/>
      <c r="S13" s="82"/>
      <c r="T13" s="86"/>
      <c r="U13" s="87" t="str">
        <f>C13</f>
        <v>WERKEN</v>
      </c>
      <c r="V13" s="82"/>
      <c r="W13" s="82"/>
      <c r="X13" s="46"/>
      <c r="Y13" s="87" t="str">
        <f>C13</f>
        <v>WERKEN</v>
      </c>
      <c r="Z13" s="82"/>
      <c r="AA13" s="82"/>
    </row>
    <row r="14" spans="2:27" s="94" customFormat="1" x14ac:dyDescent="0.3">
      <c r="B14" s="69"/>
      <c r="C14" s="69"/>
      <c r="D14" s="89"/>
      <c r="E14" s="89"/>
      <c r="F14" s="90"/>
      <c r="G14" s="90"/>
      <c r="H14" s="35"/>
      <c r="I14" s="91"/>
      <c r="J14" s="70"/>
      <c r="K14" s="79"/>
      <c r="L14" s="90"/>
      <c r="M14" s="90"/>
      <c r="N14" s="90"/>
      <c r="O14" s="90"/>
      <c r="P14" s="35"/>
      <c r="Q14" s="90"/>
      <c r="R14" s="90"/>
      <c r="S14" s="90"/>
      <c r="T14" s="90"/>
      <c r="U14" s="92"/>
      <c r="V14" s="93"/>
      <c r="W14" s="93"/>
      <c r="X14" s="39"/>
      <c r="Y14" s="92"/>
      <c r="Z14" s="93"/>
      <c r="AA14" s="93"/>
    </row>
    <row r="15" spans="2:27" s="38" customFormat="1" ht="13.95" customHeight="1" x14ac:dyDescent="0.3">
      <c r="B15" s="95"/>
      <c r="C15" s="96">
        <v>1</v>
      </c>
      <c r="D15" s="97" t="str">
        <f>Aanvraag!A16</f>
        <v>maatregel 1</v>
      </c>
      <c r="E15" s="168"/>
      <c r="F15" s="99"/>
      <c r="G15" s="99"/>
      <c r="H15" s="100"/>
      <c r="I15" s="290" t="str">
        <f>+D15</f>
        <v>maatregel 1</v>
      </c>
      <c r="J15" s="291"/>
      <c r="K15" s="291"/>
      <c r="L15" s="291"/>
      <c r="M15" s="101"/>
      <c r="N15" s="101">
        <f>SUM(M16:M20)</f>
        <v>0</v>
      </c>
      <c r="O15" s="101"/>
      <c r="P15" s="35"/>
      <c r="Q15" s="101"/>
      <c r="R15" s="101">
        <f>SUM(Q16:Q20)</f>
        <v>0</v>
      </c>
      <c r="S15" s="101"/>
      <c r="T15" s="100"/>
      <c r="U15" s="102" t="str">
        <f>I15</f>
        <v>maatregel 1</v>
      </c>
      <c r="V15" s="103">
        <v>0</v>
      </c>
      <c r="W15" s="103"/>
      <c r="X15" s="39"/>
      <c r="Y15" s="102" t="str">
        <f>D15</f>
        <v>maatregel 1</v>
      </c>
      <c r="Z15" s="103">
        <v>0</v>
      </c>
      <c r="AA15" s="103"/>
    </row>
    <row r="16" spans="2:27" s="94" customFormat="1" x14ac:dyDescent="0.3">
      <c r="B16" s="69"/>
      <c r="C16" s="69"/>
      <c r="D16" s="89"/>
      <c r="E16" s="89"/>
      <c r="F16" s="35"/>
      <c r="G16" s="35"/>
      <c r="H16" s="35"/>
      <c r="I16" s="104" t="s">
        <v>42</v>
      </c>
      <c r="J16" s="292" t="s">
        <v>43</v>
      </c>
      <c r="K16" s="293"/>
      <c r="L16" s="294"/>
      <c r="M16" s="105">
        <v>0</v>
      </c>
      <c r="N16" s="106"/>
      <c r="O16" s="106"/>
      <c r="P16" s="106"/>
      <c r="Q16" s="107">
        <v>0</v>
      </c>
      <c r="R16" s="106"/>
      <c r="S16" s="106"/>
      <c r="T16" s="35"/>
      <c r="U16" s="108" t="s">
        <v>44</v>
      </c>
      <c r="V16" s="109"/>
      <c r="W16" s="109"/>
      <c r="X16" s="39"/>
      <c r="Y16" s="108"/>
      <c r="Z16" s="109"/>
      <c r="AA16" s="109"/>
    </row>
    <row r="17" spans="2:27" s="94" customFormat="1" x14ac:dyDescent="0.3">
      <c r="B17" s="69"/>
      <c r="C17" s="69"/>
      <c r="D17" s="89"/>
      <c r="E17" s="89"/>
      <c r="F17" s="35"/>
      <c r="G17" s="35"/>
      <c r="H17" s="35"/>
      <c r="I17" s="104" t="s">
        <v>45</v>
      </c>
      <c r="J17" s="292" t="s">
        <v>46</v>
      </c>
      <c r="K17" s="293"/>
      <c r="L17" s="294"/>
      <c r="M17" s="105">
        <v>0</v>
      </c>
      <c r="N17" s="106"/>
      <c r="O17" s="106"/>
      <c r="P17" s="106"/>
      <c r="Q17" s="107">
        <v>0</v>
      </c>
      <c r="R17" s="106"/>
      <c r="S17" s="106"/>
      <c r="T17" s="35"/>
      <c r="U17" s="108" t="s">
        <v>47</v>
      </c>
      <c r="V17" s="109"/>
      <c r="W17" s="109"/>
      <c r="X17" s="39"/>
      <c r="Y17" s="108" t="s">
        <v>48</v>
      </c>
      <c r="Z17" s="109"/>
      <c r="AA17" s="109"/>
    </row>
    <row r="18" spans="2:27" s="94" customFormat="1" x14ac:dyDescent="0.3">
      <c r="B18" s="69"/>
      <c r="C18" s="69"/>
      <c r="D18" s="89"/>
      <c r="E18" s="89"/>
      <c r="F18" s="35"/>
      <c r="G18" s="35"/>
      <c r="H18" s="35"/>
      <c r="I18" s="104" t="s">
        <v>49</v>
      </c>
      <c r="J18" s="292" t="s">
        <v>50</v>
      </c>
      <c r="K18" s="293"/>
      <c r="L18" s="294"/>
      <c r="M18" s="105">
        <v>0</v>
      </c>
      <c r="N18" s="106"/>
      <c r="O18" s="106"/>
      <c r="P18" s="35"/>
      <c r="Q18" s="107">
        <v>0</v>
      </c>
      <c r="R18" s="35"/>
      <c r="S18" s="35"/>
      <c r="T18" s="35"/>
      <c r="U18" s="108"/>
      <c r="V18" s="109"/>
      <c r="W18" s="109"/>
      <c r="X18" s="39"/>
      <c r="Y18" s="108" t="s">
        <v>48</v>
      </c>
      <c r="Z18" s="109"/>
      <c r="AA18" s="109"/>
    </row>
    <row r="19" spans="2:27" s="38" customFormat="1" ht="13.95" customHeight="1" x14ac:dyDescent="0.3">
      <c r="B19" s="69"/>
      <c r="H19" s="100"/>
      <c r="I19" s="104" t="s">
        <v>51</v>
      </c>
      <c r="J19" s="292" t="s">
        <v>52</v>
      </c>
      <c r="K19" s="293"/>
      <c r="L19" s="294"/>
      <c r="M19" s="105">
        <v>0</v>
      </c>
      <c r="N19" s="106"/>
      <c r="O19" s="106"/>
      <c r="P19" s="35"/>
      <c r="Q19" s="107">
        <v>0</v>
      </c>
      <c r="T19" s="100"/>
      <c r="U19" s="108"/>
      <c r="V19" s="109"/>
      <c r="W19" s="109"/>
      <c r="X19" s="39"/>
      <c r="Y19" s="110"/>
      <c r="Z19" s="109"/>
      <c r="AA19" s="109"/>
    </row>
    <row r="20" spans="2:27" s="94" customFormat="1" x14ac:dyDescent="0.3">
      <c r="B20" s="69"/>
      <c r="C20" s="69"/>
      <c r="D20" s="89"/>
      <c r="E20" s="89"/>
      <c r="F20" s="35"/>
      <c r="G20" s="35"/>
      <c r="H20" s="35"/>
      <c r="I20" s="104" t="s">
        <v>53</v>
      </c>
      <c r="J20" s="292" t="s">
        <v>54</v>
      </c>
      <c r="K20" s="293"/>
      <c r="L20" s="294"/>
      <c r="M20" s="105">
        <v>0</v>
      </c>
      <c r="N20" s="106"/>
      <c r="O20" s="106"/>
      <c r="P20" s="106"/>
      <c r="Q20" s="107">
        <v>0</v>
      </c>
      <c r="R20" s="106"/>
      <c r="S20" s="106"/>
      <c r="T20" s="35"/>
      <c r="U20" s="108"/>
      <c r="V20" s="109"/>
      <c r="W20" s="109"/>
      <c r="X20" s="39"/>
      <c r="Y20" s="110"/>
      <c r="Z20" s="109"/>
      <c r="AA20" s="109"/>
    </row>
    <row r="21" spans="2:27" s="94" customFormat="1" x14ac:dyDescent="0.3">
      <c r="B21" s="69"/>
      <c r="C21" s="69"/>
      <c r="D21" s="89"/>
      <c r="E21" s="89"/>
      <c r="F21" s="35"/>
      <c r="G21" s="35"/>
      <c r="H21" s="35"/>
      <c r="I21" s="35"/>
      <c r="J21" s="35"/>
      <c r="K21" s="35"/>
      <c r="L21" s="35"/>
      <c r="M21" s="35"/>
      <c r="N21" s="106"/>
      <c r="O21" s="106"/>
      <c r="P21" s="106"/>
      <c r="Q21" s="35"/>
      <c r="R21" s="106"/>
      <c r="S21" s="106"/>
      <c r="T21" s="35"/>
      <c r="U21" s="109"/>
      <c r="V21" s="109"/>
      <c r="W21" s="109"/>
      <c r="X21" s="39"/>
      <c r="Y21" s="109"/>
      <c r="Z21" s="109"/>
      <c r="AA21" s="109"/>
    </row>
    <row r="22" spans="2:27" s="94" customFormat="1" x14ac:dyDescent="0.3">
      <c r="B22" s="95"/>
      <c r="C22" s="96">
        <v>2</v>
      </c>
      <c r="D22" s="97" t="str">
        <f>Aanvraag!A17</f>
        <v>maatregel 2</v>
      </c>
      <c r="E22" s="168">
        <f>Aanvraag!C17</f>
        <v>0</v>
      </c>
      <c r="F22" s="112"/>
      <c r="G22" s="112"/>
      <c r="H22" s="35"/>
      <c r="I22" s="290" t="str">
        <f>D22</f>
        <v>maatregel 2</v>
      </c>
      <c r="J22" s="291"/>
      <c r="K22" s="291"/>
      <c r="L22" s="291"/>
      <c r="M22" s="101"/>
      <c r="N22" s="101">
        <f>SUM(M23:M25)</f>
        <v>0</v>
      </c>
      <c r="O22" s="101"/>
      <c r="P22" s="106"/>
      <c r="Q22" s="101"/>
      <c r="R22" s="101">
        <f>SUM(Q23:Q25)</f>
        <v>0</v>
      </c>
      <c r="S22" s="101"/>
      <c r="T22" s="35"/>
      <c r="U22" s="102" t="str">
        <f>I22</f>
        <v>maatregel 2</v>
      </c>
      <c r="V22" s="103">
        <f>SUM(U23:U25)</f>
        <v>0</v>
      </c>
      <c r="W22" s="103"/>
      <c r="X22" s="39"/>
      <c r="Y22" s="102" t="str">
        <f>D22</f>
        <v>maatregel 2</v>
      </c>
      <c r="Z22" s="103">
        <v>0</v>
      </c>
      <c r="AA22" s="103"/>
    </row>
    <row r="23" spans="2:27" s="38" customFormat="1" ht="13.95" customHeight="1" x14ac:dyDescent="0.3">
      <c r="B23" s="69"/>
      <c r="C23" s="69"/>
      <c r="D23" s="89"/>
      <c r="E23" s="89"/>
      <c r="F23" s="100"/>
      <c r="G23" s="100"/>
      <c r="H23" s="100"/>
      <c r="I23" s="104" t="s">
        <v>55</v>
      </c>
      <c r="J23" s="292" t="s">
        <v>43</v>
      </c>
      <c r="K23" s="293"/>
      <c r="L23" s="294"/>
      <c r="M23" s="113">
        <v>0</v>
      </c>
      <c r="N23" s="106"/>
      <c r="O23" s="106"/>
      <c r="P23" s="35"/>
      <c r="Q23" s="107">
        <v>0</v>
      </c>
      <c r="R23" s="106"/>
      <c r="S23" s="106"/>
      <c r="T23" s="100"/>
      <c r="U23" s="108"/>
      <c r="V23" s="93"/>
      <c r="W23" s="93"/>
      <c r="X23" s="39"/>
      <c r="Y23" s="108" t="s">
        <v>56</v>
      </c>
      <c r="Z23" s="93"/>
      <c r="AA23" s="93"/>
    </row>
    <row r="24" spans="2:27" s="38" customFormat="1" ht="13.95" customHeight="1" x14ac:dyDescent="0.3">
      <c r="B24" s="69"/>
      <c r="C24" s="69"/>
      <c r="D24" s="89"/>
      <c r="E24" s="89"/>
      <c r="F24" s="100"/>
      <c r="G24" s="100"/>
      <c r="H24" s="100"/>
      <c r="I24" s="104" t="s">
        <v>57</v>
      </c>
      <c r="J24" s="292" t="s">
        <v>46</v>
      </c>
      <c r="K24" s="293"/>
      <c r="L24" s="294"/>
      <c r="M24" s="113">
        <v>0</v>
      </c>
      <c r="N24" s="106"/>
      <c r="O24" s="106"/>
      <c r="P24" s="106"/>
      <c r="Q24" s="107">
        <v>0</v>
      </c>
      <c r="R24" s="106"/>
      <c r="S24" s="106"/>
      <c r="T24" s="100"/>
      <c r="U24" s="108"/>
      <c r="V24" s="71"/>
      <c r="W24" s="71"/>
      <c r="X24" s="39"/>
      <c r="Y24" s="110"/>
      <c r="Z24" s="71"/>
      <c r="AA24" s="71"/>
    </row>
    <row r="25" spans="2:27" s="38" customFormat="1" ht="13.95" customHeight="1" x14ac:dyDescent="0.3">
      <c r="B25" s="69"/>
      <c r="C25" s="69"/>
      <c r="D25" s="89"/>
      <c r="E25" s="89"/>
      <c r="F25" s="100"/>
      <c r="G25" s="100"/>
      <c r="H25" s="100"/>
      <c r="I25" s="104" t="s">
        <v>58</v>
      </c>
      <c r="J25" s="292" t="s">
        <v>50</v>
      </c>
      <c r="K25" s="293"/>
      <c r="L25" s="294"/>
      <c r="M25" s="113">
        <v>0</v>
      </c>
      <c r="N25" s="106"/>
      <c r="O25" s="106"/>
      <c r="P25" s="106"/>
      <c r="Q25" s="107">
        <v>0</v>
      </c>
      <c r="R25" s="106"/>
      <c r="S25" s="106"/>
      <c r="T25" s="100"/>
      <c r="U25" s="108"/>
      <c r="V25" s="93"/>
      <c r="W25" s="93"/>
      <c r="X25" s="39"/>
      <c r="Y25" s="110" t="s">
        <v>59</v>
      </c>
      <c r="Z25" s="93"/>
      <c r="AA25" s="93"/>
    </row>
    <row r="26" spans="2:27" s="39" customFormat="1" ht="13.95" customHeight="1" x14ac:dyDescent="0.3">
      <c r="B26" s="114"/>
      <c r="C26" s="115"/>
      <c r="D26" s="116"/>
      <c r="E26" s="116"/>
      <c r="F26" s="100"/>
      <c r="G26" s="100"/>
      <c r="H26" s="100"/>
      <c r="I26" s="117"/>
      <c r="J26" s="118"/>
      <c r="K26" s="100"/>
      <c r="L26" s="100"/>
      <c r="M26" s="35"/>
      <c r="N26" s="106"/>
      <c r="O26" s="106"/>
      <c r="P26" s="35"/>
      <c r="Q26" s="35"/>
      <c r="R26" s="100"/>
      <c r="S26" s="100"/>
      <c r="T26" s="100"/>
      <c r="U26" s="119"/>
      <c r="V26" s="120"/>
      <c r="W26" s="120"/>
      <c r="Y26" s="119"/>
      <c r="Z26" s="120"/>
      <c r="AA26" s="120"/>
    </row>
    <row r="27" spans="2:27" s="38" customFormat="1" ht="13.95" customHeight="1" x14ac:dyDescent="0.3">
      <c r="B27" s="95"/>
      <c r="C27" s="96">
        <v>3</v>
      </c>
      <c r="D27" s="97" t="str">
        <f>Aanvraag!A18</f>
        <v>maatregel 3</v>
      </c>
      <c r="E27" s="169">
        <f>Aanvraag!C18</f>
        <v>0</v>
      </c>
      <c r="F27" s="99"/>
      <c r="G27" s="99"/>
      <c r="H27" s="100"/>
      <c r="I27" s="290" t="str">
        <f>+D27</f>
        <v>maatregel 3</v>
      </c>
      <c r="J27" s="291"/>
      <c r="K27" s="291"/>
      <c r="L27" s="291"/>
      <c r="M27" s="101"/>
      <c r="N27" s="101">
        <f>SUM(M28:M35)</f>
        <v>0</v>
      </c>
      <c r="O27" s="101"/>
      <c r="P27" s="35"/>
      <c r="Q27" s="101"/>
      <c r="R27" s="101">
        <f>SUM(Q28:Q35)</f>
        <v>0</v>
      </c>
      <c r="S27" s="101"/>
      <c r="T27" s="100"/>
      <c r="U27" s="102" t="str">
        <f>I27</f>
        <v>maatregel 3</v>
      </c>
      <c r="V27" s="103">
        <f>SUM(U28:U30)</f>
        <v>0</v>
      </c>
      <c r="W27" s="103"/>
      <c r="X27" s="39"/>
      <c r="Y27" s="102" t="str">
        <f>D27</f>
        <v>maatregel 3</v>
      </c>
      <c r="Z27" s="103">
        <v>0</v>
      </c>
      <c r="AA27" s="103"/>
    </row>
    <row r="28" spans="2:27" s="39" customFormat="1" ht="13.95" customHeight="1" x14ac:dyDescent="0.3">
      <c r="B28" s="114"/>
      <c r="C28" s="115"/>
      <c r="D28" s="116"/>
      <c r="E28" s="116"/>
      <c r="F28" s="100"/>
      <c r="G28" s="100"/>
      <c r="H28" s="100"/>
      <c r="I28" s="104" t="s">
        <v>60</v>
      </c>
      <c r="J28" s="287" t="s">
        <v>43</v>
      </c>
      <c r="K28" s="288"/>
      <c r="L28" s="289"/>
      <c r="M28" s="121">
        <v>0</v>
      </c>
      <c r="N28" s="106"/>
      <c r="O28" s="106"/>
      <c r="P28" s="106"/>
      <c r="Q28" s="107">
        <v>0</v>
      </c>
      <c r="R28" s="106"/>
      <c r="S28" s="106"/>
      <c r="T28" s="100"/>
      <c r="U28" s="108"/>
      <c r="V28" s="120"/>
      <c r="W28" s="120"/>
      <c r="Y28" s="108" t="s">
        <v>61</v>
      </c>
      <c r="Z28" s="120"/>
      <c r="AA28" s="120"/>
    </row>
    <row r="29" spans="2:27" s="39" customFormat="1" ht="13.95" customHeight="1" x14ac:dyDescent="0.3">
      <c r="B29" s="114"/>
      <c r="C29" s="115"/>
      <c r="D29" s="116"/>
      <c r="E29" s="116"/>
      <c r="F29" s="100"/>
      <c r="G29" s="100"/>
      <c r="H29" s="100"/>
      <c r="I29" s="104" t="s">
        <v>62</v>
      </c>
      <c r="J29" s="287" t="s">
        <v>46</v>
      </c>
      <c r="K29" s="288"/>
      <c r="L29" s="289"/>
      <c r="M29" s="121">
        <v>0</v>
      </c>
      <c r="N29" s="106"/>
      <c r="O29" s="106"/>
      <c r="P29" s="106"/>
      <c r="Q29" s="107">
        <v>0</v>
      </c>
      <c r="R29" s="106"/>
      <c r="S29" s="106"/>
      <c r="T29" s="100"/>
      <c r="U29" s="108"/>
      <c r="V29" s="120"/>
      <c r="W29" s="120"/>
      <c r="Y29" s="108" t="s">
        <v>63</v>
      </c>
      <c r="Z29" s="120"/>
      <c r="AA29" s="120"/>
    </row>
    <row r="30" spans="2:27" s="94" customFormat="1" x14ac:dyDescent="0.3">
      <c r="B30" s="69"/>
      <c r="C30" s="69"/>
      <c r="D30" s="89"/>
      <c r="E30" s="89"/>
      <c r="F30" s="35"/>
      <c r="G30" s="35"/>
      <c r="H30" s="35"/>
      <c r="I30" s="104" t="s">
        <v>64</v>
      </c>
      <c r="J30" s="287" t="s">
        <v>50</v>
      </c>
      <c r="K30" s="288"/>
      <c r="L30" s="289"/>
      <c r="M30" s="121">
        <v>0</v>
      </c>
      <c r="N30" s="106"/>
      <c r="O30" s="106"/>
      <c r="P30" s="106"/>
      <c r="Q30" s="107">
        <v>0</v>
      </c>
      <c r="R30" s="106"/>
      <c r="S30" s="106"/>
      <c r="T30" s="35"/>
      <c r="U30" s="108"/>
      <c r="V30" s="120"/>
      <c r="W30" s="120"/>
      <c r="X30" s="39"/>
      <c r="Y30" s="108" t="s">
        <v>65</v>
      </c>
      <c r="Z30" s="120"/>
      <c r="AA30" s="120"/>
    </row>
    <row r="31" spans="2:27" s="69" customFormat="1" ht="14.4" x14ac:dyDescent="0.3">
      <c r="F31" s="70"/>
      <c r="G31" s="70"/>
      <c r="H31" s="71"/>
      <c r="I31" s="104" t="s">
        <v>66</v>
      </c>
      <c r="J31" s="287" t="s">
        <v>52</v>
      </c>
      <c r="K31" s="288"/>
      <c r="L31" s="289"/>
      <c r="M31" s="121">
        <v>0</v>
      </c>
      <c r="N31" s="70"/>
      <c r="O31" s="70"/>
      <c r="P31" s="71"/>
      <c r="Q31" s="107">
        <v>0</v>
      </c>
      <c r="R31" s="70"/>
      <c r="S31" s="70"/>
      <c r="T31" s="35"/>
      <c r="U31" s="108"/>
      <c r="V31" s="120"/>
      <c r="W31" s="120"/>
      <c r="X31" s="39"/>
      <c r="Y31" s="108" t="s">
        <v>67</v>
      </c>
      <c r="Z31" s="120"/>
      <c r="AA31" s="120"/>
    </row>
    <row r="32" spans="2:27" s="69" customFormat="1" ht="14.4" x14ac:dyDescent="0.3">
      <c r="F32" s="70"/>
      <c r="G32" s="70"/>
      <c r="H32" s="71"/>
      <c r="I32" s="104" t="s">
        <v>68</v>
      </c>
      <c r="J32" s="287" t="s">
        <v>54</v>
      </c>
      <c r="K32" s="288"/>
      <c r="L32" s="289"/>
      <c r="M32" s="121">
        <v>0</v>
      </c>
      <c r="N32" s="70"/>
      <c r="O32" s="70"/>
      <c r="P32" s="71"/>
      <c r="Q32" s="107">
        <v>0</v>
      </c>
      <c r="R32" s="70"/>
      <c r="S32" s="70"/>
      <c r="T32" s="35"/>
      <c r="U32" s="108"/>
      <c r="V32" s="120"/>
      <c r="W32" s="120"/>
      <c r="X32" s="39"/>
      <c r="Y32" s="110"/>
      <c r="Z32" s="120"/>
      <c r="AA32" s="120"/>
    </row>
    <row r="33" spans="2:27" s="69" customFormat="1" ht="14.4" x14ac:dyDescent="0.3">
      <c r="F33" s="70"/>
      <c r="G33" s="70"/>
      <c r="H33" s="71"/>
      <c r="I33" s="104" t="s">
        <v>69</v>
      </c>
      <c r="J33" s="287" t="s">
        <v>70</v>
      </c>
      <c r="K33" s="288"/>
      <c r="L33" s="289"/>
      <c r="M33" s="121">
        <v>0</v>
      </c>
      <c r="N33" s="70"/>
      <c r="O33" s="70"/>
      <c r="P33" s="71"/>
      <c r="Q33" s="107">
        <v>0</v>
      </c>
      <c r="R33" s="70"/>
      <c r="S33" s="70"/>
      <c r="T33" s="35"/>
      <c r="U33" s="108"/>
      <c r="V33" s="120"/>
      <c r="W33" s="120"/>
      <c r="X33" s="39"/>
      <c r="Y33" s="110"/>
      <c r="Z33" s="120"/>
      <c r="AA33" s="120"/>
    </row>
    <row r="34" spans="2:27" s="69" customFormat="1" ht="14.4" x14ac:dyDescent="0.3">
      <c r="F34" s="70"/>
      <c r="G34" s="70"/>
      <c r="H34" s="71"/>
      <c r="I34" s="104" t="s">
        <v>71</v>
      </c>
      <c r="J34" s="287" t="s">
        <v>72</v>
      </c>
      <c r="K34" s="288"/>
      <c r="L34" s="289"/>
      <c r="M34" s="121">
        <v>0</v>
      </c>
      <c r="N34" s="70"/>
      <c r="O34" s="70"/>
      <c r="P34" s="71"/>
      <c r="Q34" s="107">
        <v>0</v>
      </c>
      <c r="R34" s="70"/>
      <c r="S34" s="70"/>
      <c r="T34" s="35"/>
      <c r="U34" s="108"/>
      <c r="V34" s="120"/>
      <c r="W34" s="120"/>
      <c r="X34" s="39"/>
      <c r="Y34" s="110"/>
      <c r="Z34" s="120"/>
      <c r="AA34" s="120"/>
    </row>
    <row r="35" spans="2:27" s="69" customFormat="1" ht="14.4" x14ac:dyDescent="0.3">
      <c r="F35" s="70"/>
      <c r="G35" s="70"/>
      <c r="H35" s="71"/>
      <c r="I35" s="104" t="s">
        <v>73</v>
      </c>
      <c r="J35" s="287" t="s">
        <v>74</v>
      </c>
      <c r="K35" s="288"/>
      <c r="L35" s="289"/>
      <c r="M35" s="121">
        <v>0</v>
      </c>
      <c r="N35" s="70"/>
      <c r="O35" s="70"/>
      <c r="P35" s="71"/>
      <c r="Q35" s="107">
        <v>0</v>
      </c>
      <c r="R35" s="70"/>
      <c r="S35" s="70"/>
      <c r="T35" s="35"/>
      <c r="U35" s="108"/>
      <c r="V35" s="120"/>
      <c r="W35" s="120"/>
      <c r="X35" s="39"/>
      <c r="Y35" s="110"/>
      <c r="Z35" s="120"/>
      <c r="AA35" s="120"/>
    </row>
    <row r="36" spans="2:27" s="94" customFormat="1" x14ac:dyDescent="0.3">
      <c r="B36" s="69"/>
      <c r="C36" s="69"/>
      <c r="D36" s="89"/>
      <c r="E36" s="89"/>
      <c r="F36" s="35"/>
      <c r="G36" s="35"/>
      <c r="H36" s="35"/>
      <c r="I36" s="72"/>
      <c r="J36" s="70"/>
      <c r="K36" s="70"/>
      <c r="L36" s="70"/>
      <c r="M36" s="90"/>
      <c r="N36" s="90"/>
      <c r="O36" s="90"/>
      <c r="P36" s="35"/>
      <c r="Q36" s="90"/>
      <c r="R36" s="90"/>
      <c r="S36" s="90"/>
      <c r="T36" s="100"/>
      <c r="U36" s="119"/>
      <c r="V36" s="120"/>
      <c r="W36" s="120"/>
      <c r="X36" s="39"/>
      <c r="Y36" s="119"/>
      <c r="Z36" s="120"/>
      <c r="AA36" s="120"/>
    </row>
    <row r="37" spans="2:27" s="43" customFormat="1" ht="24.75" customHeight="1" x14ac:dyDescent="0.3">
      <c r="B37" s="122"/>
      <c r="C37" s="122"/>
      <c r="D37" s="123" t="s">
        <v>75</v>
      </c>
      <c r="E37" s="124"/>
      <c r="F37" s="124">
        <f>SUM(E11:E36)</f>
        <v>0</v>
      </c>
      <c r="G37" s="124"/>
      <c r="H37" s="125"/>
      <c r="I37" s="123" t="s">
        <v>75</v>
      </c>
      <c r="J37" s="122"/>
      <c r="K37" s="122"/>
      <c r="L37" s="122"/>
      <c r="M37" s="122"/>
      <c r="N37" s="126">
        <f>SUM(N15:N36)</f>
        <v>0</v>
      </c>
      <c r="O37" s="126"/>
      <c r="P37" s="122"/>
      <c r="Q37" s="123"/>
      <c r="R37" s="126">
        <f>SUM(R15:R36)</f>
        <v>0</v>
      </c>
      <c r="S37" s="126"/>
      <c r="T37" s="127"/>
      <c r="U37" s="123" t="s">
        <v>75</v>
      </c>
      <c r="V37" s="128">
        <f>SUM(V15:V36)</f>
        <v>0</v>
      </c>
      <c r="W37" s="128"/>
      <c r="X37" s="39"/>
      <c r="Y37" s="123" t="s">
        <v>75</v>
      </c>
      <c r="Z37" s="128">
        <f>SUM(Z15:Z36)</f>
        <v>0</v>
      </c>
      <c r="AA37" s="128"/>
    </row>
    <row r="38" spans="2:27" s="43" customFormat="1" ht="24.75" customHeight="1" x14ac:dyDescent="0.3">
      <c r="B38" s="122"/>
      <c r="C38" s="122"/>
      <c r="D38" s="123" t="s">
        <v>76</v>
      </c>
      <c r="E38" s="129">
        <f>Aanvraag!B10</f>
        <v>0</v>
      </c>
      <c r="F38" s="124">
        <f>F37*E38</f>
        <v>0</v>
      </c>
      <c r="G38" s="124"/>
      <c r="H38" s="125"/>
      <c r="I38" s="123"/>
      <c r="J38" s="122"/>
      <c r="K38" s="122"/>
      <c r="L38" s="122"/>
      <c r="M38" s="129">
        <f>E38</f>
        <v>0</v>
      </c>
      <c r="N38" s="128">
        <f>N37*M38</f>
        <v>0</v>
      </c>
      <c r="O38" s="128"/>
      <c r="P38" s="122"/>
      <c r="Q38" s="123"/>
      <c r="R38" s="124">
        <f>R37*E38</f>
        <v>0</v>
      </c>
      <c r="S38" s="124"/>
      <c r="T38" s="127"/>
      <c r="U38" s="130">
        <f>M38</f>
        <v>0</v>
      </c>
      <c r="V38" s="128">
        <f>V37*U38</f>
        <v>0</v>
      </c>
      <c r="W38" s="128"/>
      <c r="X38" s="39"/>
      <c r="Y38" s="129">
        <f>M38</f>
        <v>0</v>
      </c>
      <c r="Z38" s="128">
        <f>Z37*Y38</f>
        <v>0</v>
      </c>
      <c r="AA38" s="128"/>
    </row>
    <row r="39" spans="2:27" s="89" customFormat="1" ht="24.75" customHeight="1" x14ac:dyDescent="0.3">
      <c r="B39" s="131"/>
      <c r="C39" s="131"/>
      <c r="D39" s="132" t="s">
        <v>77</v>
      </c>
      <c r="E39" s="133"/>
      <c r="F39" s="133">
        <f>F37+F38</f>
        <v>0</v>
      </c>
      <c r="G39" s="133"/>
      <c r="H39" s="134"/>
      <c r="I39" s="132" t="s">
        <v>77</v>
      </c>
      <c r="J39" s="131"/>
      <c r="K39" s="131"/>
      <c r="L39" s="131"/>
      <c r="M39" s="131"/>
      <c r="N39" s="135">
        <f>N37+N38</f>
        <v>0</v>
      </c>
      <c r="O39" s="135"/>
      <c r="P39" s="131"/>
      <c r="Q39" s="132"/>
      <c r="R39" s="135">
        <f>R37+R38</f>
        <v>0</v>
      </c>
      <c r="S39" s="135"/>
      <c r="T39" s="100"/>
      <c r="U39" s="132" t="s">
        <v>78</v>
      </c>
      <c r="V39" s="136">
        <f>SUM(V37:V38)</f>
        <v>0</v>
      </c>
      <c r="W39" s="136"/>
      <c r="X39" s="39"/>
      <c r="Y39" s="132" t="s">
        <v>78</v>
      </c>
      <c r="Z39" s="136">
        <f>SUM(Z37:Z38)</f>
        <v>0</v>
      </c>
      <c r="AA39" s="136"/>
    </row>
    <row r="40" spans="2:27" s="89" customFormat="1" ht="13.8" x14ac:dyDescent="0.3">
      <c r="B40" s="69"/>
      <c r="C40" s="69"/>
      <c r="F40" s="90"/>
      <c r="G40" s="90"/>
      <c r="H40" s="35"/>
      <c r="I40" s="72"/>
      <c r="J40" s="70"/>
      <c r="K40" s="70"/>
      <c r="L40" s="70"/>
      <c r="M40" s="90"/>
      <c r="N40" s="90"/>
      <c r="O40" s="90"/>
      <c r="P40" s="35"/>
      <c r="Q40" s="90"/>
      <c r="R40" s="90"/>
      <c r="S40" s="90"/>
      <c r="T40" s="90"/>
      <c r="U40" s="92"/>
      <c r="V40" s="93"/>
      <c r="W40" s="93"/>
      <c r="X40" s="39"/>
      <c r="Y40" s="92"/>
      <c r="Z40" s="93"/>
      <c r="AA40" s="93"/>
    </row>
    <row r="41" spans="2:27" s="89" customFormat="1" ht="13.8" x14ac:dyDescent="0.3">
      <c r="B41" s="69"/>
      <c r="C41" s="69"/>
      <c r="F41" s="90"/>
      <c r="G41" s="90"/>
      <c r="H41" s="35"/>
      <c r="I41" s="72"/>
      <c r="J41" s="70"/>
      <c r="K41" s="70"/>
      <c r="L41" s="70"/>
      <c r="M41" s="90"/>
      <c r="N41" s="90"/>
      <c r="O41" s="90"/>
      <c r="P41" s="35"/>
      <c r="Q41" s="90"/>
      <c r="R41" s="90"/>
      <c r="S41" s="90"/>
      <c r="T41" s="90"/>
      <c r="U41" s="92"/>
      <c r="V41" s="93"/>
      <c r="W41" s="93"/>
      <c r="X41" s="39"/>
      <c r="Y41" s="92"/>
      <c r="Z41" s="93"/>
      <c r="AA41" s="93"/>
    </row>
    <row r="42" spans="2:27" s="94" customFormat="1" x14ac:dyDescent="0.3">
      <c r="B42" s="137"/>
      <c r="C42" s="138" t="s">
        <v>79</v>
      </c>
      <c r="D42" s="138"/>
      <c r="E42" s="138"/>
      <c r="F42" s="139"/>
      <c r="G42" s="139"/>
      <c r="H42" s="140"/>
      <c r="I42" s="141" t="str">
        <f>C42</f>
        <v>ERELONEN EN BIJKOMENDE STUDIES</v>
      </c>
      <c r="J42" s="142"/>
      <c r="K42" s="143"/>
      <c r="L42" s="139"/>
      <c r="M42" s="139"/>
      <c r="N42" s="139"/>
      <c r="O42" s="139"/>
      <c r="P42" s="139"/>
      <c r="Q42" s="139"/>
      <c r="R42" s="139"/>
      <c r="S42" s="139"/>
      <c r="T42" s="144"/>
      <c r="U42" s="141" t="str">
        <f>+C42</f>
        <v>ERELONEN EN BIJKOMENDE STUDIES</v>
      </c>
      <c r="V42" s="139"/>
      <c r="W42" s="139"/>
      <c r="X42" s="46"/>
      <c r="Y42" s="141" t="str">
        <f>C42</f>
        <v>ERELONEN EN BIJKOMENDE STUDIES</v>
      </c>
      <c r="Z42" s="139"/>
      <c r="AA42" s="139"/>
    </row>
    <row r="43" spans="2:27" s="89" customFormat="1" ht="13.8" x14ac:dyDescent="0.3">
      <c r="B43" s="69"/>
      <c r="C43" s="69"/>
      <c r="F43" s="90"/>
      <c r="G43" s="90"/>
      <c r="H43" s="35"/>
      <c r="I43" s="91"/>
      <c r="J43" s="70"/>
      <c r="K43" s="79"/>
      <c r="L43" s="90"/>
      <c r="M43" s="90"/>
      <c r="N43" s="90"/>
      <c r="O43" s="90"/>
      <c r="P43" s="35"/>
      <c r="Q43" s="90"/>
      <c r="R43" s="90"/>
      <c r="S43" s="90"/>
      <c r="T43" s="90"/>
      <c r="U43" s="145"/>
      <c r="V43" s="100"/>
      <c r="W43" s="100"/>
      <c r="X43" s="39"/>
      <c r="Y43" s="145"/>
      <c r="Z43" s="100"/>
      <c r="AA43" s="100"/>
    </row>
    <row r="44" spans="2:27" s="38" customFormat="1" ht="13.95" customHeight="1" x14ac:dyDescent="0.3">
      <c r="B44" s="69"/>
      <c r="H44" s="100"/>
      <c r="I44" s="91"/>
      <c r="J44" s="70"/>
      <c r="K44" s="79"/>
      <c r="L44" s="90"/>
      <c r="M44" s="35"/>
      <c r="N44" s="100"/>
      <c r="O44" s="100"/>
      <c r="P44" s="100"/>
      <c r="Q44" s="100"/>
      <c r="R44" s="100"/>
      <c r="S44" s="100"/>
      <c r="T44" s="90"/>
      <c r="U44" s="145"/>
      <c r="V44" s="100"/>
      <c r="W44" s="100"/>
      <c r="X44" s="39"/>
      <c r="Y44" s="145"/>
      <c r="Z44" s="100"/>
      <c r="AA44" s="100"/>
    </row>
    <row r="45" spans="2:27" s="39" customFormat="1" ht="13.95" customHeight="1" x14ac:dyDescent="0.3">
      <c r="B45" s="95"/>
      <c r="C45" s="96" t="s">
        <v>80</v>
      </c>
      <c r="D45" s="111" t="s">
        <v>81</v>
      </c>
      <c r="E45" s="98">
        <f>Aanvraag!C40</f>
        <v>0</v>
      </c>
      <c r="F45" s="99"/>
      <c r="G45" s="99"/>
      <c r="H45" s="100"/>
      <c r="I45" s="146" t="s">
        <v>82</v>
      </c>
      <c r="J45" s="147" t="str">
        <f>D45</f>
        <v>ontwerper</v>
      </c>
      <c r="K45" s="148"/>
      <c r="L45" s="148"/>
      <c r="M45" s="149"/>
      <c r="N45" s="149">
        <v>0</v>
      </c>
      <c r="O45" s="149"/>
      <c r="P45" s="100"/>
      <c r="Q45" s="150"/>
      <c r="R45" s="101">
        <v>0</v>
      </c>
      <c r="S45" s="101"/>
      <c r="T45" s="35"/>
      <c r="U45" s="151" t="str">
        <f>D45</f>
        <v>ontwerper</v>
      </c>
      <c r="V45" s="152">
        <v>0</v>
      </c>
      <c r="W45" s="152"/>
      <c r="Y45" s="151" t="str">
        <f>D45</f>
        <v>ontwerper</v>
      </c>
      <c r="Z45" s="152">
        <v>0</v>
      </c>
      <c r="AA45" s="152"/>
    </row>
    <row r="46" spans="2:27" s="89" customFormat="1" ht="13.8" x14ac:dyDescent="0.3">
      <c r="B46" s="69"/>
      <c r="C46" s="153"/>
      <c r="D46" s="154"/>
      <c r="E46" s="155"/>
      <c r="H46" s="35"/>
      <c r="I46" s="156"/>
      <c r="J46" s="157"/>
      <c r="K46" s="157"/>
      <c r="L46" s="157"/>
      <c r="M46" s="158"/>
      <c r="N46" s="100"/>
      <c r="O46" s="100"/>
      <c r="P46" s="100"/>
      <c r="Q46" s="100"/>
      <c r="R46" s="100"/>
      <c r="S46" s="100"/>
      <c r="T46" s="100"/>
      <c r="U46" s="108" t="s">
        <v>83</v>
      </c>
      <c r="V46" s="145"/>
      <c r="W46" s="145"/>
      <c r="X46" s="39"/>
      <c r="Y46" s="145"/>
      <c r="Z46" s="145"/>
      <c r="AA46" s="145"/>
    </row>
    <row r="47" spans="2:27" s="89" customFormat="1" ht="13.8" x14ac:dyDescent="0.3">
      <c r="B47" s="69"/>
      <c r="C47" s="153"/>
      <c r="D47" s="154"/>
      <c r="E47" s="155"/>
      <c r="H47" s="35"/>
      <c r="I47" s="156"/>
      <c r="J47" s="157"/>
      <c r="K47" s="157"/>
      <c r="L47" s="157"/>
      <c r="M47" s="158"/>
      <c r="N47" s="100"/>
      <c r="O47" s="100"/>
      <c r="P47" s="100"/>
      <c r="Q47" s="100"/>
      <c r="R47" s="100"/>
      <c r="S47" s="100"/>
      <c r="T47" s="100"/>
      <c r="U47" s="159"/>
      <c r="V47" s="145"/>
      <c r="W47" s="145"/>
      <c r="X47" s="39"/>
      <c r="Y47" s="145"/>
      <c r="Z47" s="145"/>
      <c r="AA47" s="145"/>
    </row>
    <row r="48" spans="2:27" s="38" customFormat="1" ht="13.95" customHeight="1" x14ac:dyDescent="0.3">
      <c r="B48" s="42"/>
      <c r="C48" s="42"/>
      <c r="D48" s="75"/>
      <c r="E48" s="75"/>
      <c r="F48" s="76"/>
      <c r="G48" s="76"/>
      <c r="H48" s="77"/>
      <c r="I48" s="91"/>
      <c r="J48" s="70"/>
      <c r="K48" s="79"/>
      <c r="L48" s="90"/>
      <c r="M48" s="35"/>
      <c r="N48" s="100"/>
      <c r="O48" s="100"/>
      <c r="P48" s="100"/>
      <c r="Q48" s="100"/>
      <c r="R48" s="100"/>
      <c r="S48" s="100"/>
      <c r="T48" s="100"/>
      <c r="U48" s="145"/>
      <c r="V48" s="100"/>
      <c r="W48" s="100"/>
      <c r="X48" s="39"/>
      <c r="Y48" s="145"/>
      <c r="Z48" s="100"/>
      <c r="AA48" s="100"/>
    </row>
    <row r="49" spans="2:27" s="43" customFormat="1" ht="24.75" customHeight="1" x14ac:dyDescent="0.3">
      <c r="B49" s="122"/>
      <c r="C49" s="122"/>
      <c r="D49" s="123" t="s">
        <v>84</v>
      </c>
      <c r="E49" s="123"/>
      <c r="F49" s="124">
        <f>SUM(E45:E48)</f>
        <v>0</v>
      </c>
      <c r="G49" s="124"/>
      <c r="H49" s="125"/>
      <c r="I49" s="123" t="s">
        <v>84</v>
      </c>
      <c r="J49" s="122"/>
      <c r="K49" s="122"/>
      <c r="L49" s="122"/>
      <c r="M49" s="122"/>
      <c r="N49" s="126">
        <f>SUM(N43:N48)</f>
        <v>0</v>
      </c>
      <c r="O49" s="126"/>
      <c r="P49" s="122"/>
      <c r="Q49" s="123"/>
      <c r="R49" s="126">
        <f>SUM(R43:R48)</f>
        <v>0</v>
      </c>
      <c r="S49" s="126"/>
      <c r="T49" s="127"/>
      <c r="U49" s="123" t="s">
        <v>84</v>
      </c>
      <c r="V49" s="160">
        <f>SUM(V45:V48)</f>
        <v>0</v>
      </c>
      <c r="W49" s="160"/>
      <c r="X49" s="39"/>
      <c r="Y49" s="123" t="s">
        <v>84</v>
      </c>
      <c r="Z49" s="160">
        <f>SUM(Z45:Z48)</f>
        <v>0</v>
      </c>
      <c r="AA49" s="160"/>
    </row>
    <row r="50" spans="2:27" s="43" customFormat="1" ht="24.75" customHeight="1" x14ac:dyDescent="0.3">
      <c r="B50" s="122"/>
      <c r="C50" s="122"/>
      <c r="D50" s="123" t="s">
        <v>85</v>
      </c>
      <c r="E50" s="129">
        <f>Aanvraag!B12</f>
        <v>0</v>
      </c>
      <c r="F50" s="124">
        <f>F49*E50</f>
        <v>0</v>
      </c>
      <c r="G50" s="124"/>
      <c r="H50" s="125"/>
      <c r="I50" s="123" t="str">
        <f>D50</f>
        <v>BTW tarief voor diensten</v>
      </c>
      <c r="J50" s="122"/>
      <c r="K50" s="122"/>
      <c r="L50" s="122"/>
      <c r="M50" s="161">
        <f>E50</f>
        <v>0</v>
      </c>
      <c r="N50" s="128">
        <f>N49*E50</f>
        <v>0</v>
      </c>
      <c r="O50" s="128"/>
      <c r="P50" s="122"/>
      <c r="Q50" s="123"/>
      <c r="R50" s="124">
        <f>R49*E50</f>
        <v>0</v>
      </c>
      <c r="S50" s="124"/>
      <c r="T50" s="127"/>
      <c r="U50" s="123" t="str">
        <f>D50</f>
        <v>BTW tarief voor diensten</v>
      </c>
      <c r="V50" s="160">
        <f>V49*E50</f>
        <v>0</v>
      </c>
      <c r="W50" s="160"/>
      <c r="X50" s="39"/>
      <c r="Y50" s="123" t="str">
        <f>D50</f>
        <v>BTW tarief voor diensten</v>
      </c>
      <c r="Z50" s="160">
        <f>Z49*E50</f>
        <v>0</v>
      </c>
      <c r="AA50" s="160"/>
    </row>
    <row r="51" spans="2:27" s="89" customFormat="1" ht="24.75" customHeight="1" x14ac:dyDescent="0.3">
      <c r="B51" s="131"/>
      <c r="C51" s="131"/>
      <c r="D51" s="132" t="s">
        <v>86</v>
      </c>
      <c r="E51" s="132"/>
      <c r="F51" s="133">
        <f>F49+F50</f>
        <v>0</v>
      </c>
      <c r="G51" s="133"/>
      <c r="H51" s="134"/>
      <c r="I51" s="132" t="s">
        <v>86</v>
      </c>
      <c r="J51" s="131"/>
      <c r="K51" s="131"/>
      <c r="L51" s="131"/>
      <c r="M51" s="131"/>
      <c r="N51" s="135">
        <f>N49+N50</f>
        <v>0</v>
      </c>
      <c r="O51" s="135"/>
      <c r="P51" s="131"/>
      <c r="Q51" s="132"/>
      <c r="R51" s="135">
        <f>R49+R50</f>
        <v>0</v>
      </c>
      <c r="S51" s="135"/>
      <c r="T51" s="100"/>
      <c r="U51" s="132" t="s">
        <v>87</v>
      </c>
      <c r="V51" s="162">
        <f>SUM(V49:V50)</f>
        <v>0</v>
      </c>
      <c r="W51" s="162"/>
      <c r="X51" s="39"/>
      <c r="Y51" s="132" t="s">
        <v>87</v>
      </c>
      <c r="Z51" s="162">
        <f>SUM(Z49:Z50)</f>
        <v>0</v>
      </c>
      <c r="AA51" s="162"/>
    </row>
    <row r="52" spans="2:27" s="38" customFormat="1" ht="13.95" customHeight="1" x14ac:dyDescent="0.3">
      <c r="B52" s="42"/>
      <c r="C52" s="42"/>
      <c r="D52" s="75"/>
      <c r="E52" s="75"/>
      <c r="F52" s="76"/>
      <c r="G52" s="76"/>
      <c r="H52" s="77"/>
      <c r="I52" s="91"/>
      <c r="J52" s="70"/>
      <c r="K52" s="79"/>
      <c r="L52" s="90"/>
      <c r="M52" s="35"/>
      <c r="N52" s="35"/>
      <c r="O52" s="35"/>
      <c r="P52" s="35"/>
      <c r="Q52" s="35"/>
      <c r="R52" s="35"/>
      <c r="S52" s="35"/>
      <c r="T52" s="35"/>
      <c r="U52" s="145"/>
      <c r="V52" s="100"/>
      <c r="W52" s="100"/>
      <c r="X52" s="39"/>
      <c r="Y52" s="77"/>
      <c r="Z52" s="77"/>
      <c r="AA52" s="77"/>
    </row>
    <row r="53" spans="2:27" s="89" customFormat="1" ht="33.6" customHeight="1" x14ac:dyDescent="0.3">
      <c r="B53" s="69"/>
      <c r="C53" s="163" t="s">
        <v>88</v>
      </c>
      <c r="D53" s="164"/>
      <c r="E53" s="164"/>
      <c r="F53" s="165">
        <f>F37/10</f>
        <v>0</v>
      </c>
      <c r="G53" s="165"/>
      <c r="H53" s="35"/>
      <c r="I53" s="91"/>
      <c r="J53" s="70"/>
      <c r="K53" s="79"/>
      <c r="L53" s="90"/>
      <c r="M53" s="35"/>
      <c r="N53" s="165">
        <f>N37/10</f>
        <v>0</v>
      </c>
      <c r="O53" s="165"/>
      <c r="P53" s="100"/>
      <c r="Q53" s="100"/>
      <c r="R53" s="165">
        <f>R37/10</f>
        <v>0</v>
      </c>
      <c r="S53" s="165"/>
      <c r="T53" s="100"/>
      <c r="U53" s="145"/>
      <c r="V53" s="100"/>
      <c r="W53" s="100"/>
      <c r="X53" s="39"/>
      <c r="Y53" s="77"/>
      <c r="Z53" s="77"/>
      <c r="AA53" s="77"/>
    </row>
    <row r="54" spans="2:27" s="89" customFormat="1" ht="13.8" x14ac:dyDescent="0.3">
      <c r="B54" s="69"/>
      <c r="C54" s="163"/>
      <c r="D54" s="164"/>
      <c r="E54" s="164"/>
      <c r="F54" s="165"/>
      <c r="G54" s="165"/>
      <c r="H54" s="35"/>
      <c r="I54" s="91"/>
      <c r="J54" s="70"/>
      <c r="K54" s="79"/>
      <c r="L54" s="90"/>
      <c r="M54" s="35"/>
      <c r="N54" s="100"/>
      <c r="O54" s="100"/>
      <c r="P54" s="100"/>
      <c r="Q54" s="100"/>
      <c r="R54" s="100"/>
      <c r="S54" s="100"/>
      <c r="T54" s="100"/>
      <c r="U54" s="145"/>
      <c r="V54" s="100"/>
      <c r="W54" s="100"/>
      <c r="X54" s="39"/>
      <c r="Y54" s="77"/>
      <c r="Z54" s="77"/>
      <c r="AA54" s="77"/>
    </row>
    <row r="55" spans="2:27" s="38" customFormat="1" ht="13.8" x14ac:dyDescent="0.3">
      <c r="H55" s="39"/>
      <c r="I55" s="91"/>
      <c r="J55" s="70"/>
      <c r="K55" s="79"/>
      <c r="L55" s="90"/>
      <c r="M55" s="35"/>
      <c r="N55" s="100"/>
      <c r="O55" s="100"/>
      <c r="P55" s="100"/>
      <c r="Q55" s="100"/>
      <c r="R55" s="100"/>
      <c r="S55" s="100"/>
      <c r="T55" s="100"/>
      <c r="U55" s="145"/>
      <c r="V55" s="100"/>
      <c r="W55" s="100"/>
      <c r="X55" s="39"/>
      <c r="Y55" s="77"/>
      <c r="Z55" s="77"/>
      <c r="AA55" s="77"/>
    </row>
    <row r="56" spans="2:27" s="94" customFormat="1" x14ac:dyDescent="0.3">
      <c r="B56" s="137"/>
      <c r="C56" s="138" t="s">
        <v>89</v>
      </c>
      <c r="D56" s="138"/>
      <c r="E56" s="138"/>
      <c r="F56" s="139"/>
      <c r="G56" s="139"/>
      <c r="H56" s="140"/>
      <c r="I56" s="141" t="str">
        <f>C56</f>
        <v>KUNSTINTEGRATIE</v>
      </c>
      <c r="J56" s="142"/>
      <c r="K56" s="143"/>
      <c r="L56" s="139"/>
      <c r="M56" s="139"/>
      <c r="N56" s="139"/>
      <c r="O56" s="139"/>
      <c r="P56" s="139"/>
      <c r="Q56" s="139"/>
      <c r="R56" s="139"/>
      <c r="S56" s="139"/>
      <c r="T56" s="144"/>
      <c r="U56" s="141" t="str">
        <f>+C56</f>
        <v>KUNSTINTEGRATIE</v>
      </c>
      <c r="V56" s="139"/>
      <c r="W56" s="139"/>
      <c r="X56" s="46"/>
      <c r="Y56" s="141" t="str">
        <f>C56</f>
        <v>KUNSTINTEGRATIE</v>
      </c>
      <c r="Z56" s="139"/>
      <c r="AA56" s="139"/>
    </row>
    <row r="57" spans="2:27" s="89" customFormat="1" ht="13.8" x14ac:dyDescent="0.3">
      <c r="B57" s="69"/>
      <c r="C57" s="69"/>
      <c r="F57" s="90"/>
      <c r="G57" s="90"/>
      <c r="H57" s="35"/>
      <c r="I57" s="91"/>
      <c r="J57" s="70"/>
      <c r="K57" s="79"/>
      <c r="L57" s="90"/>
      <c r="M57" s="90"/>
      <c r="N57" s="90"/>
      <c r="O57" s="90"/>
      <c r="P57" s="35"/>
      <c r="Q57" s="90"/>
      <c r="R57" s="90"/>
      <c r="S57" s="90"/>
      <c r="T57" s="90"/>
      <c r="U57" s="145"/>
      <c r="V57" s="100"/>
      <c r="W57" s="100"/>
      <c r="X57" s="39"/>
      <c r="Y57" s="145"/>
      <c r="Z57" s="100"/>
      <c r="AA57" s="100"/>
    </row>
    <row r="58" spans="2:27" s="38" customFormat="1" ht="13.95" customHeight="1" x14ac:dyDescent="0.3">
      <c r="B58" s="69"/>
      <c r="H58" s="100"/>
      <c r="I58" s="91"/>
      <c r="J58" s="70"/>
      <c r="K58" s="79"/>
      <c r="L58" s="90"/>
      <c r="M58" s="35"/>
      <c r="N58" s="100"/>
      <c r="O58" s="100"/>
      <c r="P58" s="100"/>
      <c r="Q58" s="100"/>
      <c r="R58" s="100"/>
      <c r="S58" s="100"/>
      <c r="T58" s="90"/>
      <c r="U58" s="145"/>
      <c r="V58" s="100"/>
      <c r="W58" s="100"/>
      <c r="X58" s="39"/>
      <c r="Y58" s="145"/>
      <c r="Z58" s="100"/>
      <c r="AA58" s="100"/>
    </row>
    <row r="59" spans="2:27" s="39" customFormat="1" ht="13.95" customHeight="1" x14ac:dyDescent="0.3">
      <c r="B59" s="95"/>
      <c r="C59" s="96" t="s">
        <v>80</v>
      </c>
      <c r="D59" s="111" t="s">
        <v>90</v>
      </c>
      <c r="E59" s="98">
        <f>Aanvraag!C37</f>
        <v>0</v>
      </c>
      <c r="F59" s="99"/>
      <c r="G59" s="99"/>
      <c r="H59" s="100"/>
      <c r="I59" s="146" t="s">
        <v>82</v>
      </c>
      <c r="J59" s="147" t="str">
        <f>D59</f>
        <v>budget kunstintegratie</v>
      </c>
      <c r="K59" s="148"/>
      <c r="L59" s="148"/>
      <c r="M59" s="149"/>
      <c r="N59" s="149">
        <v>0</v>
      </c>
      <c r="O59" s="149"/>
      <c r="P59" s="100"/>
      <c r="Q59" s="150"/>
      <c r="R59" s="101">
        <v>0</v>
      </c>
      <c r="S59" s="101"/>
      <c r="T59" s="35"/>
      <c r="U59" s="151" t="str">
        <f>D59</f>
        <v>budget kunstintegratie</v>
      </c>
      <c r="V59" s="152">
        <v>0</v>
      </c>
      <c r="W59" s="152"/>
      <c r="Y59" s="151" t="str">
        <f>D59</f>
        <v>budget kunstintegratie</v>
      </c>
      <c r="Z59" s="152">
        <v>0</v>
      </c>
      <c r="AA59" s="152"/>
    </row>
    <row r="60" spans="2:27" s="89" customFormat="1" ht="13.8" x14ac:dyDescent="0.3">
      <c r="B60" s="69"/>
      <c r="C60" s="153"/>
      <c r="D60" s="154"/>
      <c r="E60" s="155"/>
      <c r="H60" s="35"/>
      <c r="I60" s="156"/>
      <c r="J60" s="157"/>
      <c r="K60" s="157"/>
      <c r="L60" s="157"/>
      <c r="M60" s="158"/>
      <c r="N60" s="100"/>
      <c r="O60" s="100"/>
      <c r="P60" s="100"/>
      <c r="Q60" s="100"/>
      <c r="R60" s="100"/>
      <c r="S60" s="100"/>
      <c r="T60" s="100"/>
      <c r="U60" s="108" t="s">
        <v>83</v>
      </c>
      <c r="V60" s="145"/>
      <c r="W60" s="145"/>
      <c r="X60" s="39"/>
      <c r="Y60" s="145"/>
      <c r="Z60" s="145"/>
      <c r="AA60" s="145"/>
    </row>
    <row r="61" spans="2:27" s="89" customFormat="1" ht="13.8" x14ac:dyDescent="0.3">
      <c r="B61" s="69"/>
      <c r="C61" s="153"/>
      <c r="D61" s="154"/>
      <c r="E61" s="155"/>
      <c r="H61" s="35"/>
      <c r="I61" s="156"/>
      <c r="J61" s="157"/>
      <c r="K61" s="157"/>
      <c r="L61" s="157"/>
      <c r="M61" s="158"/>
      <c r="N61" s="100"/>
      <c r="O61" s="100"/>
      <c r="P61" s="100"/>
      <c r="Q61" s="100"/>
      <c r="R61" s="100"/>
      <c r="S61" s="100"/>
      <c r="T61" s="100"/>
      <c r="U61" s="159"/>
      <c r="V61" s="145"/>
      <c r="W61" s="145"/>
      <c r="X61" s="39"/>
      <c r="Y61" s="145"/>
      <c r="Z61" s="145"/>
      <c r="AA61" s="145"/>
    </row>
    <row r="62" spans="2:27" s="38" customFormat="1" ht="13.95" customHeight="1" x14ac:dyDescent="0.3">
      <c r="B62" s="42"/>
      <c r="C62" s="42"/>
      <c r="D62" s="75"/>
      <c r="E62" s="75"/>
      <c r="F62" s="76"/>
      <c r="G62" s="76"/>
      <c r="H62" s="77"/>
      <c r="I62" s="91"/>
      <c r="J62" s="70"/>
      <c r="K62" s="79"/>
      <c r="L62" s="90"/>
      <c r="M62" s="35"/>
      <c r="N62" s="100"/>
      <c r="O62" s="100"/>
      <c r="P62" s="100"/>
      <c r="Q62" s="100"/>
      <c r="R62" s="100"/>
      <c r="S62" s="100"/>
      <c r="T62" s="100"/>
      <c r="U62" s="145"/>
      <c r="V62" s="100"/>
      <c r="W62" s="100"/>
      <c r="X62" s="39"/>
      <c r="Y62" s="145"/>
      <c r="Z62" s="100"/>
      <c r="AA62" s="100"/>
    </row>
    <row r="63" spans="2:27" s="43" customFormat="1" ht="24.75" customHeight="1" x14ac:dyDescent="0.3">
      <c r="B63" s="122"/>
      <c r="C63" s="122"/>
      <c r="D63" s="123" t="s">
        <v>84</v>
      </c>
      <c r="E63" s="123"/>
      <c r="F63" s="124">
        <f>SUM(E59:E62)</f>
        <v>0</v>
      </c>
      <c r="G63" s="124"/>
      <c r="H63" s="125"/>
      <c r="I63" s="123" t="s">
        <v>84</v>
      </c>
      <c r="J63" s="122"/>
      <c r="K63" s="122"/>
      <c r="L63" s="122"/>
      <c r="M63" s="122"/>
      <c r="N63" s="126">
        <f>SUM(N57:N62)</f>
        <v>0</v>
      </c>
      <c r="O63" s="126"/>
      <c r="P63" s="122"/>
      <c r="Q63" s="123"/>
      <c r="R63" s="126">
        <f>SUM(R57:R62)</f>
        <v>0</v>
      </c>
      <c r="S63" s="126"/>
      <c r="T63" s="127"/>
      <c r="U63" s="123" t="s">
        <v>84</v>
      </c>
      <c r="V63" s="160">
        <f>SUM(V59:V62)</f>
        <v>0</v>
      </c>
      <c r="W63" s="160"/>
      <c r="X63" s="39"/>
      <c r="Y63" s="123" t="s">
        <v>84</v>
      </c>
      <c r="Z63" s="160">
        <f>SUM(Z59:Z62)</f>
        <v>0</v>
      </c>
      <c r="AA63" s="160"/>
    </row>
    <row r="64" spans="2:27" s="43" customFormat="1" ht="24.75" customHeight="1" x14ac:dyDescent="0.3">
      <c r="B64" s="122"/>
      <c r="C64" s="122"/>
      <c r="D64" s="123" t="s">
        <v>91</v>
      </c>
      <c r="E64" s="129">
        <f>Aanvraag!B11</f>
        <v>0</v>
      </c>
      <c r="F64" s="124">
        <f>F63*E64</f>
        <v>0</v>
      </c>
      <c r="G64" s="124"/>
      <c r="H64" s="125"/>
      <c r="I64" s="123" t="str">
        <f>D64</f>
        <v>BTW tarief voor kunstintegratie</v>
      </c>
      <c r="J64" s="122"/>
      <c r="K64" s="122"/>
      <c r="L64" s="122"/>
      <c r="M64" s="161">
        <f>E64</f>
        <v>0</v>
      </c>
      <c r="N64" s="128">
        <f>N63*E64</f>
        <v>0</v>
      </c>
      <c r="O64" s="128"/>
      <c r="P64" s="122"/>
      <c r="Q64" s="123"/>
      <c r="R64" s="124">
        <f>R63*E64</f>
        <v>0</v>
      </c>
      <c r="S64" s="124"/>
      <c r="T64" s="127"/>
      <c r="U64" s="123" t="str">
        <f>D64</f>
        <v>BTW tarief voor kunstintegratie</v>
      </c>
      <c r="V64" s="160">
        <f>V63*E64</f>
        <v>0</v>
      </c>
      <c r="W64" s="160"/>
      <c r="X64" s="39"/>
      <c r="Y64" s="123" t="str">
        <f>D64</f>
        <v>BTW tarief voor kunstintegratie</v>
      </c>
      <c r="Z64" s="160">
        <f>Z63*E64</f>
        <v>0</v>
      </c>
      <c r="AA64" s="160"/>
    </row>
    <row r="65" spans="2:27" s="89" customFormat="1" ht="24.75" customHeight="1" x14ac:dyDescent="0.3">
      <c r="B65" s="131"/>
      <c r="C65" s="131"/>
      <c r="D65" s="132" t="s">
        <v>86</v>
      </c>
      <c r="E65" s="132"/>
      <c r="F65" s="133">
        <f>F63+F64</f>
        <v>0</v>
      </c>
      <c r="G65" s="133"/>
      <c r="H65" s="134"/>
      <c r="I65" s="132" t="s">
        <v>86</v>
      </c>
      <c r="J65" s="131"/>
      <c r="K65" s="131"/>
      <c r="L65" s="131"/>
      <c r="M65" s="131"/>
      <c r="N65" s="135">
        <f>N63+N64</f>
        <v>0</v>
      </c>
      <c r="O65" s="135"/>
      <c r="P65" s="131"/>
      <c r="Q65" s="132"/>
      <c r="R65" s="135">
        <f>R63+R64</f>
        <v>0</v>
      </c>
      <c r="S65" s="135"/>
      <c r="T65" s="100"/>
      <c r="U65" s="132" t="s">
        <v>87</v>
      </c>
      <c r="V65" s="162">
        <f>SUM(V63:V64)</f>
        <v>0</v>
      </c>
      <c r="W65" s="162"/>
      <c r="X65" s="39"/>
      <c r="Y65" s="132" t="s">
        <v>87</v>
      </c>
      <c r="Z65" s="162">
        <f>SUM(Z63:Z64)</f>
        <v>0</v>
      </c>
      <c r="AA65" s="162"/>
    </row>
    <row r="66" spans="2:27" s="38" customFormat="1" ht="13.95" customHeight="1" x14ac:dyDescent="0.3">
      <c r="B66" s="42"/>
      <c r="C66" s="42"/>
      <c r="D66" s="75"/>
      <c r="E66" s="75"/>
      <c r="F66" s="76"/>
      <c r="G66" s="76"/>
      <c r="H66" s="77"/>
      <c r="I66" s="91"/>
      <c r="J66" s="70"/>
      <c r="K66" s="79"/>
      <c r="L66" s="90"/>
      <c r="M66" s="35"/>
      <c r="N66" s="35"/>
      <c r="O66" s="35"/>
      <c r="P66" s="35"/>
      <c r="Q66" s="35"/>
      <c r="R66" s="35"/>
      <c r="S66" s="35"/>
      <c r="T66" s="35"/>
      <c r="U66" s="145"/>
      <c r="V66" s="100"/>
      <c r="W66" s="100"/>
      <c r="X66" s="39"/>
      <c r="Y66" s="77"/>
      <c r="Z66" s="77"/>
      <c r="AA66" s="77"/>
    </row>
    <row r="67" spans="2:27" s="38" customFormat="1" ht="13.8" x14ac:dyDescent="0.3">
      <c r="H67" s="39"/>
      <c r="I67" s="91"/>
      <c r="J67" s="70"/>
      <c r="K67" s="79"/>
      <c r="L67" s="90"/>
      <c r="M67" s="35"/>
      <c r="N67" s="100"/>
      <c r="O67" s="100"/>
      <c r="P67" s="100"/>
      <c r="Q67" s="100"/>
      <c r="R67" s="100"/>
      <c r="S67" s="100"/>
      <c r="T67" s="100"/>
      <c r="U67" s="145"/>
      <c r="V67" s="100"/>
      <c r="W67" s="100"/>
      <c r="X67" s="39"/>
      <c r="Y67" s="77"/>
      <c r="Z67" s="77"/>
      <c r="AA67" s="77"/>
    </row>
    <row r="68" spans="2:27" s="94" customFormat="1" ht="33" customHeight="1" x14ac:dyDescent="0.3">
      <c r="B68" s="138" t="s">
        <v>92</v>
      </c>
      <c r="C68" s="137"/>
      <c r="D68" s="138"/>
      <c r="E68" s="138"/>
      <c r="F68" s="139">
        <f>F39+F51+F65</f>
        <v>0</v>
      </c>
      <c r="G68" s="139"/>
      <c r="H68" s="140"/>
      <c r="I68" s="138"/>
      <c r="J68" s="138"/>
      <c r="K68" s="138"/>
      <c r="L68" s="138"/>
      <c r="M68" s="138"/>
      <c r="N68" s="139">
        <f>N39+N51</f>
        <v>0</v>
      </c>
      <c r="O68" s="139"/>
      <c r="P68" s="138"/>
      <c r="Q68" s="138"/>
      <c r="R68" s="166">
        <f>R39+R51</f>
        <v>0</v>
      </c>
      <c r="S68" s="166"/>
      <c r="T68" s="167"/>
      <c r="U68" s="138"/>
      <c r="V68" s="166">
        <f>V39+V51</f>
        <v>0</v>
      </c>
      <c r="W68" s="166"/>
      <c r="X68" s="46"/>
      <c r="Y68" s="138"/>
      <c r="Z68" s="166">
        <f>Z39+Z51</f>
        <v>0</v>
      </c>
      <c r="AA68" s="138"/>
    </row>
    <row r="69" spans="2:27" x14ac:dyDescent="0.3">
      <c r="B69" s="23"/>
      <c r="C69" s="23"/>
      <c r="F69" s="23"/>
      <c r="G69" s="23"/>
      <c r="H69" s="46"/>
      <c r="I69" s="91"/>
      <c r="J69" s="70"/>
      <c r="K69" s="79"/>
      <c r="L69" s="90"/>
      <c r="M69" s="35"/>
      <c r="N69" s="100"/>
      <c r="O69" s="100"/>
      <c r="P69" s="100"/>
      <c r="Q69" s="100"/>
      <c r="R69" s="100"/>
      <c r="S69" s="100"/>
      <c r="T69" s="100"/>
      <c r="U69" s="145"/>
      <c r="V69" s="100"/>
      <c r="W69" s="100"/>
      <c r="X69" s="39"/>
      <c r="Y69" s="77"/>
      <c r="Z69" s="77"/>
      <c r="AA69" s="77"/>
    </row>
    <row r="70" spans="2:27" x14ac:dyDescent="0.3">
      <c r="I70" s="91"/>
      <c r="J70" s="70"/>
      <c r="K70" s="79"/>
      <c r="L70" s="90"/>
      <c r="M70" s="35"/>
      <c r="N70" s="35"/>
      <c r="O70" s="35"/>
      <c r="P70" s="35"/>
      <c r="Q70" s="35"/>
      <c r="R70" s="35"/>
      <c r="S70" s="35"/>
      <c r="T70" s="35"/>
      <c r="U70" s="145"/>
      <c r="V70" s="100"/>
      <c r="W70" s="100"/>
      <c r="X70" s="100"/>
      <c r="Y70" s="77"/>
      <c r="Z70" s="77"/>
      <c r="AA70" s="77"/>
    </row>
  </sheetData>
  <sheetProtection sheet="1" objects="1" scenarios="1" insertRows="0"/>
  <protectedRanges>
    <protectedRange sqref="A14:IV36 A43:IV48 A57:IV62" name="invulbaar blad 2"/>
    <protectedRange sqref="A43:IV48 A69:IV111 A14:IV36 A57:IV62" name="invulbaar"/>
  </protectedRanges>
  <mergeCells count="25">
    <mergeCell ref="Y7:AA7"/>
    <mergeCell ref="J23:L23"/>
    <mergeCell ref="J24:L24"/>
    <mergeCell ref="B7:F7"/>
    <mergeCell ref="I7:O7"/>
    <mergeCell ref="I9:L9"/>
    <mergeCell ref="Q7:S7"/>
    <mergeCell ref="U7:W7"/>
    <mergeCell ref="J35:L35"/>
    <mergeCell ref="J29:L29"/>
    <mergeCell ref="J30:L30"/>
    <mergeCell ref="J31:L31"/>
    <mergeCell ref="J32:L32"/>
    <mergeCell ref="J33:L33"/>
    <mergeCell ref="J34:L34"/>
    <mergeCell ref="J28:L28"/>
    <mergeCell ref="I15:L15"/>
    <mergeCell ref="J16:L16"/>
    <mergeCell ref="J17:L17"/>
    <mergeCell ref="J18:L18"/>
    <mergeCell ref="J19:L19"/>
    <mergeCell ref="J20:L20"/>
    <mergeCell ref="I22:L22"/>
    <mergeCell ref="J25:L25"/>
    <mergeCell ref="I27:L2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tegoryDescription xmlns="http://schemas.microsoft.com/sharepoint.v3" xsi:nil="true"/>
    <TaxCatchAll xmlns="9a9ec0f0-7796-43d0-ac1f-4c8c46ee0bd1" xsi:nil="true"/>
    <Datum xmlns="33114fb9-0b62-469a-a5cc-fb499b828fa7">2019-02-14T15:26:08+00:00</Datum>
    <Periode xmlns="33114fb9-0b62-469a-a5cc-fb499b828fa7" xsi:nil="true"/>
    <Jaar xmlns="33114fb9-0b62-469a-a5cc-fb499b828fa7">2019</Jaar>
    <BronLibrary xmlns="33114fb9-0b62-469a-a5cc-fb499b828fa7">Algemeen</BronLibrary>
    <o75cc0f8960749dfb512bcfe9ffb6ada xmlns="b2e71b01-5eb0-4b2b-bd60-aa561e8e99e7">
      <Terms xmlns="http://schemas.microsoft.com/office/infopath/2007/PartnerControls"/>
    </o75cc0f8960749dfb512bcfe9ffb6ada>
    <_dlc_DocId xmlns="33114fb9-0b62-469a-a5cc-fb499b828fa7">N45DHDRWKTXX-1538659769-8</_dlc_DocId>
    <_dlc_DocIdUrl xmlns="33114fb9-0b62-469a-a5cc-fb499b828fa7">
      <Url>https://vlaamseoverheid.sharepoint.com/sites/CJM2/bji/_layouts/15/DocIdRedir.aspx?ID=N45DHDRWKTXX-1538659769-8</Url>
      <Description>N45DHDRWKTXX-1538659769-8</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Excel" ma:contentTypeID="0x0101000A50527C90B1A945B0D918BF55E0DA9D080019A5D36D4B66AE499F46DD2EB0D87163" ma:contentTypeVersion="13" ma:contentTypeDescription="" ma:contentTypeScope="" ma:versionID="4973bb36b7e327e723924bd263ecdf78">
  <xsd:schema xmlns:xsd="http://www.w3.org/2001/XMLSchema" xmlns:xs="http://www.w3.org/2001/XMLSchema" xmlns:p="http://schemas.microsoft.com/office/2006/metadata/properties" xmlns:ns2="33114fb9-0b62-469a-a5cc-fb499b828fa7" xmlns:ns3="http://schemas.microsoft.com/sharepoint.v3" xmlns:ns4="9a9ec0f0-7796-43d0-ac1f-4c8c46ee0bd1" xmlns:ns5="b2e71b01-5eb0-4b2b-bd60-aa561e8e99e7" targetNamespace="http://schemas.microsoft.com/office/2006/metadata/properties" ma:root="true" ma:fieldsID="ef77fb2dae4d52c6e5181014204298ac" ns2:_="" ns3:_="" ns4:_="" ns5:_="">
    <xsd:import namespace="33114fb9-0b62-469a-a5cc-fb499b828fa7"/>
    <xsd:import namespace="http://schemas.microsoft.com/sharepoint.v3"/>
    <xsd:import namespace="9a9ec0f0-7796-43d0-ac1f-4c8c46ee0bd1"/>
    <xsd:import namespace="b2e71b01-5eb0-4b2b-bd60-aa561e8e99e7"/>
    <xsd:element name="properties">
      <xsd:complexType>
        <xsd:sequence>
          <xsd:element name="documentManagement">
            <xsd:complexType>
              <xsd:all>
                <xsd:element ref="ns2:Jaar" minOccurs="0"/>
                <xsd:element ref="ns2:Periode" minOccurs="0"/>
                <xsd:element ref="ns2:Datum" minOccurs="0"/>
                <xsd:element ref="ns3:CategoryDescription" minOccurs="0"/>
                <xsd:element ref="ns2:_dlc_DocId" minOccurs="0"/>
                <xsd:element ref="ns2:_dlc_DocIdUrl" minOccurs="0"/>
                <xsd:element ref="ns2:_dlc_DocIdPersistId" minOccurs="0"/>
                <xsd:element ref="ns2:BronLibrary" minOccurs="0"/>
                <xsd:element ref="ns4:TaxCatchAll" minOccurs="0"/>
                <xsd:element ref="ns4:TaxCatchAllLabel" minOccurs="0"/>
                <xsd:element ref="ns5:o75cc0f8960749dfb512bcfe9ffb6ad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114fb9-0b62-469a-a5cc-fb499b828fa7" elementFormDefault="qualified">
    <xsd:import namespace="http://schemas.microsoft.com/office/2006/documentManagement/types"/>
    <xsd:import namespace="http://schemas.microsoft.com/office/infopath/2007/PartnerControls"/>
    <xsd:element name="Jaar" ma:index="1" nillable="true" ma:displayName="Jaar" ma:default="2021" ma:internalName="Jaar" ma:readOnly="false">
      <xsd:simpleType>
        <xsd:restriction base="dms:Text">
          <xsd:maxLength value="4"/>
        </xsd:restriction>
      </xsd:simpleType>
    </xsd:element>
    <xsd:element name="Periode" ma:index="2" nillable="true" ma:displayName="Periode" ma:format="Dropdown" ma:internalName="Periode" ma:readOnly="false">
      <xsd:simpleType>
        <xsd:union memberTypes="dms:Text">
          <xsd:simpleType>
            <xsd:restriction base="dms:Choice">
              <xsd:enumeration value="2016-2017"/>
              <xsd:enumeration value="2017-2018"/>
              <xsd:enumeration value="2018-2019"/>
            </xsd:restriction>
          </xsd:simpleType>
        </xsd:union>
      </xsd:simpleType>
    </xsd:element>
    <xsd:element name="Datum" ma:index="3" nillable="true" ma:displayName="Datum" ma:default="[today]" ma:format="DateOnly" ma:internalName="Datum" ma:readOnly="false">
      <xsd:simpleType>
        <xsd:restriction base="dms:DateTime"/>
      </xsd:simpleType>
    </xsd:element>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BronLibrary" ma:index="14" nillable="true" ma:displayName="BronLibrary" ma:default="Algemeen" ma:hidden="true" ma:internalName="BronLibrar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4" nillable="true" ma:displayName="Beschrijving" ma:internalName="CategoryDescrip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ce106232-9229-4a4b-b690-7d98dadf27ca}" ma:internalName="TaxCatchAll" ma:readOnly="false" ma:showField="CatchAllData" ma:web="33114fb9-0b62-469a-a5cc-fb499b828fa7">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ce106232-9229-4a4b-b690-7d98dadf27ca}" ma:internalName="TaxCatchAllLabel" ma:readOnly="true" ma:showField="CatchAllDataLabel" ma:web="33114fb9-0b62-469a-a5cc-fb499b828fa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e71b01-5eb0-4b2b-bd60-aa561e8e99e7" elementFormDefault="qualified">
    <xsd:import namespace="http://schemas.microsoft.com/office/2006/documentManagement/types"/>
    <xsd:import namespace="http://schemas.microsoft.com/office/infopath/2007/PartnerControls"/>
    <xsd:element name="o75cc0f8960749dfb512bcfe9ffb6ada" ma:index="19" nillable="true" ma:taxonomy="true" ma:internalName="o75cc0f8960749dfb512bcfe9ffb6ada" ma:taxonomyFieldName="meta_x002d_bji" ma:displayName="Label(s)" ma:default="" ma:fieldId="{875cc0f8-9607-49df-b512-bcfe9ffb6ada}" ma:taxonomyMulti="true" ma:sspId="49ca8161-7180-459b-a0ef-1a71cf6ffea5" ma:termSetId="835875a4-aa3a-4de9-ab08-068df26cde4f"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Inhoudstype"/>
        <xsd:element ref="dc:title" minOccurs="0" maxOccurs="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BFEC3-9119-4B6B-9986-F2D964DA22E9}">
  <ds:schemaRefs>
    <ds:schemaRef ds:uri="http://purl.org/dc/terms/"/>
    <ds:schemaRef ds:uri="9a9ec0f0-7796-43d0-ac1f-4c8c46ee0bd1"/>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b2e71b01-5eb0-4b2b-bd60-aa561e8e99e7"/>
    <ds:schemaRef ds:uri="http://schemas.microsoft.com/sharepoint.v3"/>
    <ds:schemaRef ds:uri="33114fb9-0b62-469a-a5cc-fb499b828fa7"/>
    <ds:schemaRef ds:uri="http://www.w3.org/XML/1998/namespace"/>
    <ds:schemaRef ds:uri="http://purl.org/dc/dcmitype/"/>
  </ds:schemaRefs>
</ds:datastoreItem>
</file>

<file path=customXml/itemProps2.xml><?xml version="1.0" encoding="utf-8"?>
<ds:datastoreItem xmlns:ds="http://schemas.openxmlformats.org/officeDocument/2006/customXml" ds:itemID="{C2A32FBF-7572-4182-8F63-5ABB31F40392}">
  <ds:schemaRefs>
    <ds:schemaRef ds:uri="http://schemas.microsoft.com/sharepoint/events"/>
  </ds:schemaRefs>
</ds:datastoreItem>
</file>

<file path=customXml/itemProps3.xml><?xml version="1.0" encoding="utf-8"?>
<ds:datastoreItem xmlns:ds="http://schemas.openxmlformats.org/officeDocument/2006/customXml" ds:itemID="{A1B1CB82-7BC3-4948-A791-B786FCE13E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114fb9-0b62-469a-a5cc-fb499b828fa7"/>
    <ds:schemaRef ds:uri="http://schemas.microsoft.com/sharepoint.v3"/>
    <ds:schemaRef ds:uri="9a9ec0f0-7796-43d0-ac1f-4c8c46ee0bd1"/>
    <ds:schemaRef ds:uri="b2e71b01-5eb0-4b2b-bd60-aa561e8e9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F67A16D-A374-492B-9D87-222A57B33F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Aanvraag</vt:lpstr>
      <vt:lpstr>Berekeningstool Kunstintegratie</vt:lpstr>
      <vt:lpstr>cumulatieve opvolgingstabel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Standaert, Jasper</dc:creator>
  <cp:lastModifiedBy>Standaert, Jasper</cp:lastModifiedBy>
  <dcterms:created xsi:type="dcterms:W3CDTF">2019-02-14T14:39:23Z</dcterms:created>
  <dcterms:modified xsi:type="dcterms:W3CDTF">2021-10-26T11:39:07Z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0x0101000A50527C90B1A945B0D918BF55E0DA9D080019A5D36D4B66AE499F46DD2EB0D87163</vt:lpwstr>
  </property>
  <property fmtid="{D5CDD505-2E9C-101B-9397-08002B2CF9AE}" pid="3" name="AuthorIds_UIVersion_1">
    <vt:lpwstr>543</vt:lpwstr>
  </property>
  <property fmtid="{D5CDD505-2E9C-101B-9397-08002B2CF9AE}" pid="4" name="meta_focisubsidies">
    <vt:lpwstr/>
  </property>
  <property fmtid="{D5CDD505-2E9C-101B-9397-08002B2CF9AE}" pid="5" name="_dlc_DocIdItemGuid">
    <vt:lpwstr>c3814074-1977-40a4-9091-8f4c7fdc27eb</vt:lpwstr>
  </property>
  <property fmtid="{D5CDD505-2E9C-101B-9397-08002B2CF9AE}" pid="6" name="_dlc_DocId">
    <vt:lpwstr>WUCUWH5ZS3EZ-1382943931-470</vt:lpwstr>
  </property>
  <property fmtid="{D5CDD505-2E9C-101B-9397-08002B2CF9AE}" pid="7" name="_dlc_DocIdUrl">
    <vt:lpwstr>https://vlaamseoverheid.sharepoint.com/sites/media/fsd/_layouts/15/DocIdRedir.aspx?ID=WUCUWH5ZS3EZ-1382943931-470, WUCUWH5ZS3EZ-1382943931-470</vt:lpwstr>
  </property>
  <property fmtid="{D5CDD505-2E9C-101B-9397-08002B2CF9AE}" pid="8" name="meta-bji">
    <vt:lpwstr/>
  </property>
</Properties>
</file>